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К протоколу от 31.01.2023 № 1\"/>
    </mc:Choice>
  </mc:AlternateContent>
  <bookViews>
    <workbookView xWindow="0" yWindow="0" windowWidth="28800" windowHeight="12330"/>
  </bookViews>
  <sheets>
    <sheet name="Лист 1" sheetId="1" r:id="rId1"/>
  </sheets>
  <definedNames>
    <definedName name="Z_43FB4BE2_428C_4FEA_9690_BFAEC384AE1A_.wvu.Cols" localSheetId="0" hidden="1">'Лист 1'!$C:$F</definedName>
    <definedName name="Z_C7241C17_BC20_4AA6_BF12_8BC0723ABFCD_.wvu.Cols" localSheetId="0" hidden="1">'Лист 1'!$C:$F</definedName>
    <definedName name="_xlnm.Print_Titles" localSheetId="0">'Лист 1'!$7:$9</definedName>
  </definedNames>
  <calcPr calcId="162913"/>
  <customWorkbookViews>
    <customWorkbookView name="S R. T - Личное представление" guid="{C7241C17-BC20-4AA6-BF12-8BC0723ABFCD}" mergeInterval="0" personalView="1" xWindow="938" yWindow="3" windowWidth="971" windowHeight="1040" activeSheetId="1"/>
    <customWorkbookView name="O N. A - Личное представление" guid="{43FB4BE2-428C-4FEA-9690-BFAEC384AE1A}" mergeInterval="0" personalView="1" xWindow="858" yWindow="2" windowWidth="1026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H35" i="1"/>
  <c r="H27" i="1"/>
  <c r="BS78" i="1" l="1"/>
  <c r="BR78" i="1"/>
  <c r="P78" i="1" l="1"/>
  <c r="BU62" i="1" l="1"/>
  <c r="H78" i="1"/>
  <c r="G78" i="1"/>
  <c r="BT78" i="1" l="1"/>
  <c r="BP78" i="1"/>
  <c r="BQ78" i="1"/>
  <c r="BB78" i="1"/>
  <c r="BC78" i="1"/>
  <c r="BD78" i="1"/>
  <c r="BE78" i="1"/>
  <c r="BF78" i="1"/>
  <c r="BG78" i="1"/>
  <c r="BH78" i="1"/>
  <c r="BI78" i="1"/>
  <c r="BJ78" i="1"/>
  <c r="BK78" i="1"/>
  <c r="BL78" i="1"/>
  <c r="BM78" i="1"/>
  <c r="BN78" i="1"/>
  <c r="BO78" i="1"/>
  <c r="AS78" i="1"/>
  <c r="AT78" i="1"/>
  <c r="AU78" i="1"/>
  <c r="AV78" i="1"/>
  <c r="AA78" i="1"/>
  <c r="Y78" i="1"/>
  <c r="Z78" i="1"/>
  <c r="W78" i="1"/>
  <c r="X78" i="1"/>
  <c r="M78" i="1"/>
  <c r="N78" i="1"/>
  <c r="BA78" i="1"/>
  <c r="AX78" i="1" l="1"/>
  <c r="AW78" i="1"/>
  <c r="AB78" i="1" l="1"/>
  <c r="AZ78" i="1" l="1"/>
  <c r="AM78" i="1" l="1"/>
  <c r="AO78" i="1"/>
  <c r="AK78" i="1"/>
  <c r="AQ78" i="1"/>
  <c r="AN78" i="1"/>
  <c r="AP78" i="1"/>
  <c r="AL78" i="1"/>
  <c r="AR78" i="1"/>
  <c r="R78" i="1" l="1"/>
  <c r="T78" i="1"/>
  <c r="V78" i="1"/>
  <c r="O78" i="1"/>
  <c r="Q78" i="1"/>
  <c r="S78" i="1"/>
  <c r="U78" i="1"/>
  <c r="BU51" i="1" l="1"/>
  <c r="BU50" i="1"/>
  <c r="BU48" i="1"/>
  <c r="BU46" i="1"/>
  <c r="BU44" i="1"/>
  <c r="BU42" i="1"/>
  <c r="BU40" i="1"/>
  <c r="BU38" i="1"/>
  <c r="BU36" i="1"/>
  <c r="BU34" i="1"/>
  <c r="BU32" i="1"/>
  <c r="BU30" i="1"/>
  <c r="BU28" i="1"/>
  <c r="BU26" i="1"/>
  <c r="BU24" i="1"/>
  <c r="BU22" i="1"/>
  <c r="BU20" i="1"/>
  <c r="BU18" i="1"/>
  <c r="BU16" i="1"/>
  <c r="BU14" i="1"/>
  <c r="BU12" i="1"/>
  <c r="BU66" i="1"/>
  <c r="BU64" i="1"/>
  <c r="BU60" i="1"/>
  <c r="BU58" i="1"/>
  <c r="BU56" i="1"/>
  <c r="BU54" i="1"/>
  <c r="BU52" i="1"/>
  <c r="BU77" i="1"/>
  <c r="BU75" i="1"/>
  <c r="BU73" i="1"/>
  <c r="BU71" i="1"/>
  <c r="BU69" i="1"/>
  <c r="J78" i="1"/>
  <c r="BU49" i="1"/>
  <c r="BU47" i="1"/>
  <c r="BU45" i="1"/>
  <c r="BU43" i="1"/>
  <c r="BU41" i="1"/>
  <c r="BU39" i="1"/>
  <c r="BU37" i="1"/>
  <c r="BU35" i="1"/>
  <c r="BU33" i="1"/>
  <c r="BU31" i="1"/>
  <c r="BU29" i="1"/>
  <c r="BU27" i="1"/>
  <c r="BU25" i="1"/>
  <c r="BU23" i="1"/>
  <c r="BU21" i="1"/>
  <c r="BU19" i="1"/>
  <c r="BU17" i="1"/>
  <c r="BU15" i="1"/>
  <c r="BU13" i="1"/>
  <c r="BU11" i="1"/>
  <c r="BU67" i="1"/>
  <c r="BU65" i="1"/>
  <c r="BU63" i="1"/>
  <c r="BU61" i="1"/>
  <c r="BU59" i="1"/>
  <c r="BU57" i="1"/>
  <c r="BU55" i="1"/>
  <c r="BU53" i="1"/>
  <c r="BU76" i="1"/>
  <c r="BU74" i="1"/>
  <c r="BU72" i="1"/>
  <c r="BU70" i="1"/>
  <c r="BU10" i="1"/>
  <c r="BU68" i="1"/>
  <c r="I78" i="1"/>
  <c r="K78" i="1"/>
  <c r="F78" i="1"/>
  <c r="L78" i="1"/>
  <c r="E78" i="1"/>
  <c r="BU78" i="1" l="1"/>
  <c r="AJ78" i="1"/>
  <c r="AE78" i="1"/>
  <c r="AH78" i="1"/>
  <c r="AF78" i="1"/>
  <c r="AI78" i="1"/>
  <c r="AD78" i="1"/>
  <c r="AG78" i="1"/>
  <c r="AY78" i="1" l="1"/>
  <c r="C78" i="1"/>
  <c r="D78" i="1"/>
  <c r="AC78" i="1"/>
</calcChain>
</file>

<file path=xl/sharedStrings.xml><?xml version="1.0" encoding="utf-8"?>
<sst xmlns="http://schemas.openxmlformats.org/spreadsheetml/2006/main" count="182" uniqueCount="125">
  <si>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</si>
  <si>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</si>
  <si>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</si>
  <si>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</si>
  <si>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</si>
  <si>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</si>
  <si>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</si>
  <si>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</si>
  <si>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</si>
  <si>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</si>
  <si>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</si>
  <si>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</si>
  <si>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</si>
  <si>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</si>
  <si>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</si>
  <si>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</si>
  <si>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</si>
  <si>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</si>
  <si>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услуга-з/сл.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</si>
  <si>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</si>
  <si>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</si>
  <si>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</si>
  <si>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</si>
  <si>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</si>
  <si>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</si>
  <si>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</si>
  <si>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</si>
  <si>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</si>
  <si>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</si>
  <si>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</si>
  <si>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</si>
  <si>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</si>
  <si>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</si>
  <si>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</si>
  <si>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</si>
  <si>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</si>
  <si>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</si>
  <si>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</si>
  <si>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</si>
  <si>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</si>
  <si>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</si>
  <si>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</si>
  <si>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</si>
  <si>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</si>
  <si>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</si>
  <si>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</si>
  <si>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</si>
  <si>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</si>
  <si>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</si>
  <si>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</si>
  <si>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</si>
  <si>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</si>
  <si>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</si>
  <si>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</si>
  <si>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</si>
  <si>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</si>
  <si>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</si>
  <si>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</si>
  <si>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</si>
  <si>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</si>
  <si>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</si>
  <si>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</si>
  <si>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</si>
  <si>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</si>
  <si>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</si>
  <si>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</si>
  <si>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</si>
  <si>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</si>
  <si>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</si>
  <si>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</si>
  <si>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</si>
  <si>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</si>
  <si>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</si>
  <si>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"ПЭТСКАН"</t>
  </si>
  <si>
    <t>ООО "Научно-методический центр клинической лабораторной диагностики СИТИЛАБ"</t>
  </si>
  <si>
    <t>ФГБУ СКФНКЦ ФМБА России</t>
  </si>
  <si>
    <t>ООО "Санаторий "Маяк"</t>
  </si>
  <si>
    <t>ООО "Виталаб"</t>
  </si>
  <si>
    <t>ООО "НПФ "Хеликс"</t>
  </si>
  <si>
    <t>ООО "ПЭТ-Технолоджи Диагностика"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</si>
  <si>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</si>
  <si>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</si>
  <si>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</si>
  <si>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</si>
  <si>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</si>
  <si>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</si>
  <si>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</si>
  <si>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</si>
  <si>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</si>
  <si>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</si>
  <si>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</si>
  <si>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</si>
  <si>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</si>
  <si>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</si>
  <si>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</si>
  <si>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</si>
  <si>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</si>
  <si>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</si>
  <si>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</si>
  <si>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</si>
  <si>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</si>
  <si>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</si>
  <si>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 xml:space="preserve">Реабилитация (ДС) </t>
  </si>
  <si>
    <t xml:space="preserve">Диализ (ДС) </t>
  </si>
  <si>
    <t xml:space="preserve">Диализ (АПП) </t>
  </si>
  <si>
    <t>Профилактические посещения (за ед. объема)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</si>
  <si>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</si>
  <si>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</si>
  <si>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</si>
  <si>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</si>
  <si>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</si>
  <si>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</si>
  <si>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</si>
  <si>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</si>
  <si>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</si>
  <si>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</si>
  <si>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</si>
  <si>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</si>
  <si>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</si>
  <si>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Корректировка объемов предоставления медицинской помощи медицинскими организациями в сфере ОМС в КБР на 2023 г.</t>
  </si>
  <si>
    <t xml:space="preserve">ООО Медицинский центр "Виддер-Юг" </t>
  </si>
  <si>
    <t>к протоколу Комиссии по разработке ТП ОМС КБР</t>
  </si>
  <si>
    <t>от 31.01.2023 г. № 1</t>
  </si>
  <si>
    <t>Приложение 16</t>
  </si>
  <si>
    <t xml:space="preserve">ГБУЗ "ЦРБ" Зольского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</si>
</sst>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4" fontId="1" fillId="0" borderId="0" xfId="0" applyNumberFormat="1" applyFont="1" applyFill="1"/>
    <xf numFmtId="4" fontId="1" fillId="0" borderId="0" xfId="0" applyNumberFormat="1" applyFont="1" applyFill="1" applyAlignment="1"/>
    <xf numFmtId="4" fontId="4" fillId="0" borderId="0" xfId="1" applyNumberFormat="1" applyFont="1" applyFill="1"/>
    <xf numFmtId="4" fontId="4" fillId="0" borderId="0" xfId="1" applyNumberFormat="1" applyFont="1" applyFill="1" applyAlignment="1">
      <alignment horizontal="center"/>
    </xf>
    <xf numFmtId="4" fontId="5" fillId="0" borderId="0" xfId="1" applyNumberFormat="1" applyFont="1" applyFill="1" applyBorder="1" applyAlignment="1">
      <alignment vertical="top"/>
    </xf>
    <xf numFmtId="4" fontId="5" fillId="0" borderId="7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 wrapText="1"/>
    </xf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wrapText="1"/>
    </xf>
    <xf numFmtId="4" fontId="9" fillId="0" borderId="1" xfId="0" applyNumberFormat="1" applyFont="1" applyFill="1" applyBorder="1"/>
    <xf numFmtId="4" fontId="7" fillId="0" borderId="1" xfId="0" applyNumberFormat="1" applyFont="1" applyFill="1" applyBorder="1"/>
    <xf numFmtId="4" fontId="7" fillId="0" borderId="0" xfId="0" applyNumberFormat="1" applyFont="1" applyFill="1"/>
    <xf numFmtId="4" fontId="1" fillId="0" borderId="1" xfId="0" applyNumberFormat="1" applyFont="1" applyFill="1" applyBorder="1" applyAlignment="1">
      <alignment horizontal="left" wrapText="1"/>
    </xf>
    <xf numFmtId="4" fontId="1" fillId="0" borderId="5" xfId="0" applyNumberFormat="1" applyFont="1" applyFill="1" applyBorder="1"/>
    <xf numFmtId="4" fontId="1" fillId="0" borderId="2" xfId="0" applyNumberFormat="1" applyFont="1" applyFill="1" applyBorder="1"/>
    <xf numFmtId="4" fontId="1" fillId="0" borderId="1" xfId="0" applyNumberFormat="1" applyFont="1" applyFill="1" applyBorder="1" applyAlignment="1">
      <alignment horizontal="center"/>
    </xf>
    <xf numFmtId="3" fontId="1" fillId="0" borderId="0" xfId="0" applyNumberFormat="1" applyFont="1" applyFill="1"/>
    <xf numFmtId="3" fontId="4" fillId="0" borderId="0" xfId="1" applyNumberFormat="1" applyFont="1" applyFill="1"/>
    <xf numFmtId="3" fontId="5" fillId="0" borderId="0" xfId="1" applyNumberFormat="1" applyFont="1" applyFill="1" applyBorder="1" applyAlignment="1">
      <alignment vertical="top"/>
    </xf>
    <xf numFmtId="3" fontId="5" fillId="0" borderId="7" xfId="1" applyNumberFormat="1" applyFont="1" applyFill="1" applyBorder="1" applyAlignment="1">
      <alignment vertical="top"/>
    </xf>
    <xf numFmtId="3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/>
    <xf numFmtId="4" fontId="10" fillId="0" borderId="0" xfId="0" applyNumberFormat="1" applyFont="1" applyFill="1" applyProtection="1"/>
    <xf numFmtId="0" fontId="10" fillId="0" borderId="0" xfId="0" applyFont="1" applyFill="1" applyProtection="1"/>
    <xf numFmtId="4" fontId="10" fillId="0" borderId="0" xfId="0" applyNumberFormat="1" applyFont="1" applyFill="1" applyBorder="1" applyAlignment="1" applyProtection="1">
      <alignment horizontal="right"/>
    </xf>
    <xf numFmtId="4" fontId="10" fillId="0" borderId="0" xfId="0" applyNumberFormat="1" applyFont="1" applyFill="1" applyBorder="1" applyAlignment="1" applyProtection="1">
      <alignment horizontal="right" vertical="top"/>
    </xf>
    <xf numFmtId="3" fontId="9" fillId="0" borderId="1" xfId="0" applyNumberFormat="1" applyFont="1" applyFill="1" applyBorder="1"/>
    <xf numFmtId="3" fontId="4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7" sqref="A7"/>
      <selection pane="bottomRight" activeCell="Q29" sqref="Q29"/>
    </sheetView>
  </sheetViews>
  <sheetFormatPr defaultRowHeight="15.75" x14ac:dyDescent="0.25"/>
  <cols>
    <col min="1" max="1" width="6.7109375" style="27" customWidth="1"/>
    <col min="2" max="2" width="56.28515625" style="1" customWidth="1"/>
    <col min="3" max="3" width="8.7109375" style="1" customWidth="1"/>
    <col min="4" max="4" width="15.28515625" style="1" bestFit="1" customWidth="1"/>
    <col min="5" max="5" width="7.42578125" style="1" customWidth="1"/>
    <col min="6" max="6" width="14" style="1" customWidth="1"/>
    <col min="7" max="7" width="7.42578125" style="1" customWidth="1"/>
    <col min="8" max="8" width="14" style="1" customWidth="1"/>
    <col min="9" max="9" width="7.42578125" style="1" customWidth="1"/>
    <col min="10" max="10" width="10.28515625" style="1" customWidth="1"/>
    <col min="11" max="11" width="7.42578125" style="1" hidden="1" customWidth="1"/>
    <col min="12" max="12" width="13.7109375" style="1" hidden="1" customWidth="1"/>
    <col min="13" max="13" width="9.7109375" style="1" hidden="1" customWidth="1"/>
    <col min="14" max="14" width="13.85546875" style="1" hidden="1" customWidth="1"/>
    <col min="15" max="15" width="8.7109375" style="1" customWidth="1"/>
    <col min="16" max="16" width="15.28515625" style="1" bestFit="1" customWidth="1"/>
    <col min="17" max="17" width="8.7109375" style="1" customWidth="1"/>
    <col min="18" max="18" width="13.28515625" style="1" customWidth="1"/>
    <col min="19" max="19" width="7.42578125" style="1" customWidth="1"/>
    <col min="20" max="20" width="14.28515625" style="1" customWidth="1"/>
    <col min="21" max="21" width="5.7109375" style="1" hidden="1" customWidth="1"/>
    <col min="22" max="22" width="13.85546875" style="1" hidden="1" customWidth="1"/>
    <col min="23" max="23" width="9.7109375" style="1" hidden="1" customWidth="1"/>
    <col min="24" max="24" width="14.140625" style="1" hidden="1" customWidth="1"/>
    <col min="25" max="25" width="9.7109375" style="1" hidden="1" customWidth="1"/>
    <col min="26" max="26" width="13.42578125" style="1" hidden="1" customWidth="1"/>
    <col min="27" max="27" width="10.5703125" style="1" customWidth="1"/>
    <col min="28" max="28" width="14.85546875" style="1" customWidth="1"/>
    <col min="29" max="29" width="10.140625" style="1" hidden="1" customWidth="1"/>
    <col min="30" max="30" width="13" style="1" hidden="1" customWidth="1"/>
    <col min="31" max="31" width="14" style="1" hidden="1" customWidth="1"/>
    <col min="32" max="32" width="10" style="1" hidden="1" customWidth="1"/>
    <col min="33" max="34" width="14.85546875" style="1" hidden="1" customWidth="1"/>
    <col min="35" max="35" width="15" style="1" hidden="1" customWidth="1"/>
    <col min="36" max="36" width="14.5703125" style="1" hidden="1" customWidth="1"/>
    <col min="37" max="37" width="10" style="1" hidden="1" customWidth="1"/>
    <col min="38" max="38" width="14.28515625" style="1" hidden="1" customWidth="1"/>
    <col min="39" max="39" width="7.42578125" style="1" customWidth="1"/>
    <col min="40" max="40" width="12" style="1" customWidth="1"/>
    <col min="41" max="41" width="8.7109375" style="1" hidden="1" customWidth="1"/>
    <col min="42" max="42" width="14.7109375" style="1" hidden="1" customWidth="1"/>
    <col min="43" max="43" width="7.42578125" style="1" hidden="1" customWidth="1"/>
    <col min="44" max="44" width="14.85546875" style="1" hidden="1" customWidth="1"/>
    <col min="45" max="45" width="8.7109375" style="1" customWidth="1"/>
    <col min="46" max="46" width="16.28515625" style="1" customWidth="1"/>
    <col min="47" max="47" width="8.7109375" style="1" customWidth="1"/>
    <col min="48" max="48" width="14.5703125" style="1" customWidth="1"/>
    <col min="49" max="49" width="7.5703125" style="27" customWidth="1"/>
    <col min="50" max="50" width="8.140625" style="1" customWidth="1"/>
    <col min="51" max="51" width="15.28515625" style="1" customWidth="1"/>
    <col min="52" max="52" width="10" style="1" hidden="1" customWidth="1"/>
    <col min="53" max="53" width="14.42578125" style="1" hidden="1" customWidth="1"/>
    <col min="54" max="54" width="7.42578125" style="1" hidden="1" customWidth="1"/>
    <col min="55" max="55" width="13.5703125" style="1" hidden="1" customWidth="1"/>
    <col min="56" max="56" width="10" style="1" hidden="1" customWidth="1"/>
    <col min="57" max="57" width="16" style="1" hidden="1" customWidth="1"/>
    <col min="58" max="58" width="8.7109375" style="1" hidden="1" customWidth="1"/>
    <col min="59" max="59" width="16.28515625" style="1" hidden="1" customWidth="1"/>
    <col min="60" max="60" width="8.7109375" style="1" hidden="1" customWidth="1"/>
    <col min="61" max="61" width="15.140625" style="1" hidden="1" customWidth="1"/>
    <col min="62" max="62" width="10" style="1" hidden="1" customWidth="1"/>
    <col min="63" max="63" width="17.42578125" style="1" hidden="1" customWidth="1"/>
    <col min="64" max="64" width="8.7109375" style="1" hidden="1" customWidth="1"/>
    <col min="65" max="65" width="15" style="1" hidden="1" customWidth="1"/>
    <col min="66" max="66" width="10" style="1" hidden="1" customWidth="1"/>
    <col min="67" max="67" width="15" style="1" hidden="1" customWidth="1"/>
    <col min="68" max="68" width="5.7109375" style="1" hidden="1" customWidth="1"/>
    <col min="69" max="69" width="15" style="1" hidden="1" customWidth="1"/>
    <col min="70" max="71" width="8.7109375" style="1" hidden="1" customWidth="1"/>
    <col min="72" max="72" width="14.42578125" style="1" hidden="1" customWidth="1"/>
    <col min="73" max="73" width="17" style="1" customWidth="1"/>
    <col min="74" max="16384" width="9.140625" style="1"/>
  </cols>
  <sheetData>
    <row r="1" spans="1:73" x14ac:dyDescent="0.25">
      <c r="BR1" s="33"/>
      <c r="BS1" s="33"/>
      <c r="BT1" s="34"/>
      <c r="BU1" s="35" t="s">
        <v>123</v>
      </c>
    </row>
    <row r="2" spans="1:73" x14ac:dyDescent="0.25">
      <c r="BP2" s="2"/>
      <c r="BQ2" s="2"/>
      <c r="BR2" s="33"/>
      <c r="BS2" s="33"/>
      <c r="BT2" s="34"/>
      <c r="BU2" s="35" t="s">
        <v>121</v>
      </c>
    </row>
    <row r="3" spans="1:73" x14ac:dyDescent="0.25">
      <c r="BR3" s="33"/>
      <c r="BS3" s="33"/>
      <c r="BT3" s="34"/>
      <c r="BU3" s="36" t="s">
        <v>122</v>
      </c>
    </row>
    <row r="4" spans="1:73" x14ac:dyDescent="0.25">
      <c r="A4" s="28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38"/>
      <c r="AX4" s="4"/>
      <c r="AY4" s="4"/>
      <c r="AZ4" s="4"/>
      <c r="BA4" s="4"/>
      <c r="BB4" s="4"/>
      <c r="BC4" s="4"/>
      <c r="BD4" s="4"/>
      <c r="BE4" s="4"/>
      <c r="BF4" s="4"/>
      <c r="BG4" s="4"/>
      <c r="BH4" s="3"/>
      <c r="BI4" s="3"/>
      <c r="BJ4" s="3"/>
      <c r="BK4" s="3"/>
      <c r="BL4" s="3"/>
      <c r="BM4" s="3"/>
      <c r="BN4" s="3"/>
      <c r="BO4" s="3"/>
    </row>
    <row r="5" spans="1:73" ht="20.25" x14ac:dyDescent="0.3">
      <c r="A5" s="29"/>
      <c r="B5" s="5"/>
      <c r="C5" s="53" t="s">
        <v>119</v>
      </c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</row>
    <row r="6" spans="1:73" ht="18.75" x14ac:dyDescent="0.25">
      <c r="A6" s="30"/>
      <c r="B6" s="6"/>
      <c r="C6" s="7"/>
      <c r="D6" s="7"/>
      <c r="E6" s="7"/>
      <c r="F6" s="7"/>
      <c r="G6" s="7"/>
      <c r="H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39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3"/>
      <c r="BO6" s="3"/>
    </row>
    <row r="7" spans="1:73" s="8" customFormat="1" ht="31.5" customHeight="1" x14ac:dyDescent="0.25">
      <c r="A7" s="51" t="s">
        <v>0</v>
      </c>
      <c r="B7" s="42" t="s">
        <v>1</v>
      </c>
      <c r="C7" s="52" t="s">
        <v>118</v>
      </c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42" t="s">
        <v>2</v>
      </c>
      <c r="P7" s="42"/>
      <c r="Q7" s="42"/>
      <c r="R7" s="42"/>
      <c r="S7" s="42"/>
      <c r="T7" s="42"/>
      <c r="U7" s="42"/>
      <c r="V7" s="42"/>
      <c r="W7" s="42"/>
      <c r="X7" s="42"/>
      <c r="Y7" s="52" t="s">
        <v>3</v>
      </c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52"/>
      <c r="AQ7" s="52"/>
      <c r="AR7" s="52"/>
      <c r="AS7" s="52"/>
      <c r="AT7" s="52"/>
      <c r="AU7" s="52"/>
      <c r="AV7" s="52"/>
      <c r="AW7" s="45" t="s">
        <v>109</v>
      </c>
      <c r="AX7" s="46"/>
      <c r="AY7" s="47"/>
      <c r="AZ7" s="43" t="s">
        <v>4</v>
      </c>
      <c r="BA7" s="52"/>
      <c r="BB7" s="52"/>
      <c r="BC7" s="52"/>
      <c r="BD7" s="52"/>
      <c r="BE7" s="52"/>
      <c r="BF7" s="52"/>
      <c r="BG7" s="52"/>
      <c r="BH7" s="52"/>
      <c r="BI7" s="52"/>
      <c r="BJ7" s="52"/>
      <c r="BK7" s="52"/>
      <c r="BL7" s="52"/>
      <c r="BM7" s="52"/>
      <c r="BN7" s="42" t="s">
        <v>116</v>
      </c>
      <c r="BO7" s="42"/>
      <c r="BP7" s="42" t="s">
        <v>117</v>
      </c>
      <c r="BQ7" s="42"/>
      <c r="BR7" s="45" t="s">
        <v>5</v>
      </c>
      <c r="BS7" s="46"/>
      <c r="BT7" s="47"/>
      <c r="BU7" s="42" t="s">
        <v>6</v>
      </c>
    </row>
    <row r="8" spans="1:73" s="8" customFormat="1" ht="43.5" customHeight="1" x14ac:dyDescent="0.25">
      <c r="A8" s="51"/>
      <c r="B8" s="42"/>
      <c r="C8" s="42" t="s">
        <v>7</v>
      </c>
      <c r="D8" s="42"/>
      <c r="E8" s="42" t="s">
        <v>97</v>
      </c>
      <c r="F8" s="42"/>
      <c r="G8" s="42" t="s">
        <v>98</v>
      </c>
      <c r="H8" s="42"/>
      <c r="I8" s="42" t="s">
        <v>99</v>
      </c>
      <c r="J8" s="42"/>
      <c r="K8" s="42" t="s">
        <v>100</v>
      </c>
      <c r="L8" s="42"/>
      <c r="M8" s="43" t="s">
        <v>101</v>
      </c>
      <c r="N8" s="44"/>
      <c r="O8" s="42" t="s">
        <v>8</v>
      </c>
      <c r="P8" s="42"/>
      <c r="Q8" s="42" t="s">
        <v>9</v>
      </c>
      <c r="R8" s="42"/>
      <c r="S8" s="42" t="s">
        <v>102</v>
      </c>
      <c r="T8" s="42"/>
      <c r="U8" s="42" t="s">
        <v>10</v>
      </c>
      <c r="V8" s="42"/>
      <c r="W8" s="42" t="s">
        <v>103</v>
      </c>
      <c r="X8" s="42"/>
      <c r="Y8" s="42" t="s">
        <v>104</v>
      </c>
      <c r="Z8" s="42"/>
      <c r="AA8" s="42" t="s">
        <v>11</v>
      </c>
      <c r="AB8" s="42"/>
      <c r="AC8" s="43" t="s">
        <v>12</v>
      </c>
      <c r="AD8" s="52"/>
      <c r="AE8" s="52"/>
      <c r="AF8" s="52"/>
      <c r="AG8" s="52"/>
      <c r="AH8" s="52"/>
      <c r="AI8" s="52"/>
      <c r="AJ8" s="52"/>
      <c r="AK8" s="42" t="s">
        <v>13</v>
      </c>
      <c r="AL8" s="42"/>
      <c r="AM8" s="43" t="s">
        <v>105</v>
      </c>
      <c r="AN8" s="44"/>
      <c r="AO8" s="42" t="s">
        <v>96</v>
      </c>
      <c r="AP8" s="42"/>
      <c r="AQ8" s="43" t="s">
        <v>106</v>
      </c>
      <c r="AR8" s="44"/>
      <c r="AS8" s="42" t="s">
        <v>107</v>
      </c>
      <c r="AT8" s="42"/>
      <c r="AU8" s="42" t="s">
        <v>108</v>
      </c>
      <c r="AV8" s="42"/>
      <c r="AW8" s="48"/>
      <c r="AX8" s="49"/>
      <c r="AY8" s="50"/>
      <c r="AZ8" s="43" t="s">
        <v>110</v>
      </c>
      <c r="BA8" s="44"/>
      <c r="BB8" s="42" t="s">
        <v>111</v>
      </c>
      <c r="BC8" s="42"/>
      <c r="BD8" s="42" t="s">
        <v>112</v>
      </c>
      <c r="BE8" s="42"/>
      <c r="BF8" s="42" t="s">
        <v>113</v>
      </c>
      <c r="BG8" s="42"/>
      <c r="BH8" s="42" t="s">
        <v>14</v>
      </c>
      <c r="BI8" s="42"/>
      <c r="BJ8" s="42" t="s">
        <v>114</v>
      </c>
      <c r="BK8" s="42"/>
      <c r="BL8" s="42" t="s">
        <v>115</v>
      </c>
      <c r="BM8" s="42"/>
      <c r="BN8" s="42"/>
      <c r="BO8" s="42"/>
      <c r="BP8" s="42"/>
      <c r="BQ8" s="42"/>
      <c r="BR8" s="48"/>
      <c r="BS8" s="49"/>
      <c r="BT8" s="50"/>
      <c r="BU8" s="42"/>
    </row>
    <row r="9" spans="1:73" s="16" customFormat="1" ht="21.75" customHeight="1" x14ac:dyDescent="0.2">
      <c r="A9" s="51"/>
      <c r="B9" s="42"/>
      <c r="C9" s="9" t="s">
        <v>15</v>
      </c>
      <c r="D9" s="9" t="s">
        <v>16</v>
      </c>
      <c r="E9" s="9" t="s">
        <v>15</v>
      </c>
      <c r="F9" s="9" t="s">
        <v>16</v>
      </c>
      <c r="G9" s="9" t="s">
        <v>15</v>
      </c>
      <c r="H9" s="9" t="s">
        <v>16</v>
      </c>
      <c r="I9" s="9" t="s">
        <v>15</v>
      </c>
      <c r="J9" s="9" t="s">
        <v>16</v>
      </c>
      <c r="K9" s="9" t="s">
        <v>15</v>
      </c>
      <c r="L9" s="9" t="s">
        <v>16</v>
      </c>
      <c r="M9" s="9" t="s">
        <v>18</v>
      </c>
      <c r="N9" s="9" t="s">
        <v>16</v>
      </c>
      <c r="O9" s="9" t="s">
        <v>17</v>
      </c>
      <c r="P9" s="9" t="s">
        <v>16</v>
      </c>
      <c r="Q9" s="9" t="s">
        <v>17</v>
      </c>
      <c r="R9" s="9" t="s">
        <v>16</v>
      </c>
      <c r="S9" s="9" t="s">
        <v>17</v>
      </c>
      <c r="T9" s="9" t="s">
        <v>16</v>
      </c>
      <c r="U9" s="9" t="s">
        <v>17</v>
      </c>
      <c r="V9" s="9" t="s">
        <v>16</v>
      </c>
      <c r="W9" s="9" t="s">
        <v>18</v>
      </c>
      <c r="X9" s="9" t="s">
        <v>16</v>
      </c>
      <c r="Y9" s="9" t="s">
        <v>18</v>
      </c>
      <c r="Z9" s="9" t="s">
        <v>16</v>
      </c>
      <c r="AA9" s="9" t="s">
        <v>19</v>
      </c>
      <c r="AB9" s="9" t="s">
        <v>16</v>
      </c>
      <c r="AC9" s="10" t="s">
        <v>88</v>
      </c>
      <c r="AD9" s="10" t="s">
        <v>89</v>
      </c>
      <c r="AE9" s="10" t="s">
        <v>90</v>
      </c>
      <c r="AF9" s="10" t="s">
        <v>91</v>
      </c>
      <c r="AG9" s="10" t="s">
        <v>92</v>
      </c>
      <c r="AH9" s="10" t="s">
        <v>93</v>
      </c>
      <c r="AI9" s="10" t="s">
        <v>94</v>
      </c>
      <c r="AJ9" s="10" t="s">
        <v>95</v>
      </c>
      <c r="AK9" s="9" t="s">
        <v>20</v>
      </c>
      <c r="AL9" s="9" t="s">
        <v>16</v>
      </c>
      <c r="AM9" s="11" t="s">
        <v>20</v>
      </c>
      <c r="AN9" s="12" t="s">
        <v>16</v>
      </c>
      <c r="AO9" s="9" t="s">
        <v>17</v>
      </c>
      <c r="AP9" s="9" t="s">
        <v>16</v>
      </c>
      <c r="AQ9" s="13" t="s">
        <v>17</v>
      </c>
      <c r="AR9" s="14" t="s">
        <v>16</v>
      </c>
      <c r="AS9" s="9" t="s">
        <v>17</v>
      </c>
      <c r="AT9" s="9" t="s">
        <v>16</v>
      </c>
      <c r="AU9" s="9" t="s">
        <v>17</v>
      </c>
      <c r="AV9" s="9" t="s">
        <v>16</v>
      </c>
      <c r="AW9" s="40" t="s">
        <v>88</v>
      </c>
      <c r="AX9" s="15" t="s">
        <v>91</v>
      </c>
      <c r="AY9" s="15" t="s">
        <v>16</v>
      </c>
      <c r="AZ9" s="9" t="s">
        <v>17</v>
      </c>
      <c r="BA9" s="9" t="s">
        <v>16</v>
      </c>
      <c r="BB9" s="9" t="s">
        <v>17</v>
      </c>
      <c r="BC9" s="9" t="s">
        <v>16</v>
      </c>
      <c r="BD9" s="9" t="s">
        <v>17</v>
      </c>
      <c r="BE9" s="9" t="s">
        <v>16</v>
      </c>
      <c r="BF9" s="9" t="s">
        <v>17</v>
      </c>
      <c r="BG9" s="9" t="s">
        <v>16</v>
      </c>
      <c r="BH9" s="9" t="s">
        <v>17</v>
      </c>
      <c r="BI9" s="9" t="s">
        <v>16</v>
      </c>
      <c r="BJ9" s="9" t="s">
        <v>17</v>
      </c>
      <c r="BK9" s="9" t="s">
        <v>16</v>
      </c>
      <c r="BL9" s="9" t="s">
        <v>17</v>
      </c>
      <c r="BM9" s="9" t="s">
        <v>16</v>
      </c>
      <c r="BN9" s="9" t="s">
        <v>21</v>
      </c>
      <c r="BO9" s="9" t="s">
        <v>16</v>
      </c>
      <c r="BP9" s="9" t="s">
        <v>21</v>
      </c>
      <c r="BQ9" s="9" t="s">
        <v>16</v>
      </c>
      <c r="BR9" s="9" t="s">
        <v>88</v>
      </c>
      <c r="BS9" s="9" t="s">
        <v>91</v>
      </c>
      <c r="BT9" s="9" t="s">
        <v>16</v>
      </c>
      <c r="BU9" s="9" t="s">
        <v>16</v>
      </c>
    </row>
    <row r="10" spans="1:73" x14ac:dyDescent="0.25">
      <c r="A10" s="31">
        <v>1</v>
      </c>
      <c r="B10" s="17" t="s">
        <v>22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32">
        <v>29</v>
      </c>
      <c r="AT10" s="17">
        <v>34292.5</v>
      </c>
      <c r="AU10" s="17"/>
      <c r="AV10" s="17"/>
      <c r="AW10" s="32">
        <v>-32</v>
      </c>
      <c r="AX10" s="17"/>
      <c r="AY10" s="17">
        <v>-37165.61</v>
      </c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>
        <f t="shared" ref="BU10:BU41" si="0">D10+F10+H10+J10+L10+N10+P10+R10+T10+V10+X10+Z10+AB10+AJ10+AL10+AN10+AP10+AR10+AT10+AV10+AY10+BA10+BC10+BE10+BG10+BI10+BK10+BM10+BO10+BQ10+BT10</f>
        <v>-2873.1100000000006</v>
      </c>
    </row>
    <row r="11" spans="1:73" x14ac:dyDescent="0.25">
      <c r="A11" s="31">
        <v>2</v>
      </c>
      <c r="B11" s="17" t="s">
        <v>23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32"/>
      <c r="AT11" s="17"/>
      <c r="AU11" s="17"/>
      <c r="AV11" s="17"/>
      <c r="AW11" s="32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>
        <f t="shared" si="0"/>
        <v>0</v>
      </c>
    </row>
    <row r="12" spans="1:73" x14ac:dyDescent="0.25">
      <c r="A12" s="31">
        <v>3</v>
      </c>
      <c r="B12" s="17" t="s">
        <v>24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>
        <v>350</v>
      </c>
      <c r="AB12" s="17">
        <v>248228</v>
      </c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32">
        <v>10</v>
      </c>
      <c r="AT12" s="17">
        <v>11825</v>
      </c>
      <c r="AU12" s="17"/>
      <c r="AV12" s="17"/>
      <c r="AW12" s="32">
        <v>-11</v>
      </c>
      <c r="AX12" s="17"/>
      <c r="AY12" s="17">
        <v>-30129.119999999999</v>
      </c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>
        <f t="shared" si="0"/>
        <v>229923.88</v>
      </c>
    </row>
    <row r="13" spans="1:73" x14ac:dyDescent="0.25">
      <c r="A13" s="31">
        <v>4</v>
      </c>
      <c r="B13" s="17" t="s">
        <v>124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32">
        <v>15</v>
      </c>
      <c r="AT13" s="17">
        <v>17737.5</v>
      </c>
      <c r="AU13" s="17"/>
      <c r="AV13" s="17"/>
      <c r="AW13" s="32">
        <v>-15</v>
      </c>
      <c r="AX13" s="17"/>
      <c r="AY13" s="17">
        <v>-81791.740000000005</v>
      </c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>
        <f t="shared" si="0"/>
        <v>-64054.240000000005</v>
      </c>
    </row>
    <row r="14" spans="1:73" x14ac:dyDescent="0.25">
      <c r="A14" s="31">
        <v>5</v>
      </c>
      <c r="B14" s="17" t="s">
        <v>25</v>
      </c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32"/>
      <c r="T14" s="17"/>
      <c r="U14" s="17"/>
      <c r="V14" s="17"/>
      <c r="W14" s="17"/>
      <c r="X14" s="17"/>
      <c r="Y14" s="17"/>
      <c r="Z14" s="17"/>
      <c r="AA14" s="17">
        <v>-200</v>
      </c>
      <c r="AB14" s="17">
        <v>-106532</v>
      </c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32">
        <v>14</v>
      </c>
      <c r="AT14" s="17">
        <v>16555</v>
      </c>
      <c r="AU14" s="17"/>
      <c r="AV14" s="17"/>
      <c r="AW14" s="32">
        <v>-13</v>
      </c>
      <c r="AX14" s="17"/>
      <c r="AY14" s="17">
        <v>135485.82</v>
      </c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>
        <f t="shared" si="0"/>
        <v>45508.820000000007</v>
      </c>
    </row>
    <row r="15" spans="1:73" x14ac:dyDescent="0.25">
      <c r="A15" s="31">
        <v>6</v>
      </c>
      <c r="B15" s="17" t="s">
        <v>26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32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32"/>
      <c r="AT15" s="17"/>
      <c r="AU15" s="17"/>
      <c r="AV15" s="17"/>
      <c r="AW15" s="32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>
        <f t="shared" si="0"/>
        <v>0</v>
      </c>
    </row>
    <row r="16" spans="1:73" ht="31.5" x14ac:dyDescent="0.25">
      <c r="A16" s="31">
        <v>7</v>
      </c>
      <c r="B16" s="18" t="s">
        <v>27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32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32">
        <v>36</v>
      </c>
      <c r="AT16" s="17">
        <v>42570</v>
      </c>
      <c r="AU16" s="17"/>
      <c r="AV16" s="17"/>
      <c r="AW16" s="32">
        <v>-34</v>
      </c>
      <c r="AX16" s="17"/>
      <c r="AY16" s="17">
        <v>-55618</v>
      </c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>
        <f t="shared" si="0"/>
        <v>-13048</v>
      </c>
    </row>
    <row r="17" spans="1:73" ht="31.5" x14ac:dyDescent="0.25">
      <c r="A17" s="31">
        <v>8</v>
      </c>
      <c r="B17" s="18" t="s">
        <v>28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32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32"/>
      <c r="AT17" s="17"/>
      <c r="AU17" s="17"/>
      <c r="AV17" s="17"/>
      <c r="AW17" s="32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>
        <f t="shared" si="0"/>
        <v>0</v>
      </c>
    </row>
    <row r="18" spans="1:73" x14ac:dyDescent="0.25">
      <c r="A18" s="31">
        <v>9</v>
      </c>
      <c r="B18" s="17" t="s">
        <v>29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32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32">
        <v>18</v>
      </c>
      <c r="AT18" s="17">
        <v>21285</v>
      </c>
      <c r="AU18" s="17"/>
      <c r="AV18" s="17"/>
      <c r="AW18" s="32">
        <v>-17</v>
      </c>
      <c r="AX18" s="17"/>
      <c r="AY18" s="17">
        <v>-46009.83</v>
      </c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>
        <f t="shared" si="0"/>
        <v>-24724.83</v>
      </c>
    </row>
    <row r="19" spans="1:73" x14ac:dyDescent="0.25">
      <c r="A19" s="31">
        <v>10</v>
      </c>
      <c r="B19" s="17" t="s">
        <v>30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32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32"/>
      <c r="AT19" s="17"/>
      <c r="AU19" s="17"/>
      <c r="AV19" s="17"/>
      <c r="AW19" s="32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>
        <f t="shared" si="0"/>
        <v>0</v>
      </c>
    </row>
    <row r="20" spans="1:73" x14ac:dyDescent="0.25">
      <c r="A20" s="31">
        <v>11</v>
      </c>
      <c r="B20" s="17" t="s">
        <v>31</v>
      </c>
      <c r="C20" s="17"/>
      <c r="D20" s="17"/>
      <c r="E20" s="17"/>
      <c r="F20" s="17"/>
      <c r="G20" s="17">
        <v>-10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32">
        <v>-25</v>
      </c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32">
        <v>34</v>
      </c>
      <c r="AT20" s="17">
        <v>40205</v>
      </c>
      <c r="AU20" s="17"/>
      <c r="AV20" s="17"/>
      <c r="AW20" s="32">
        <v>-35</v>
      </c>
      <c r="AX20" s="17"/>
      <c r="AY20" s="17">
        <v>10895.51</v>
      </c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>
        <f t="shared" si="0"/>
        <v>51100.51</v>
      </c>
    </row>
    <row r="21" spans="1:73" x14ac:dyDescent="0.25">
      <c r="A21" s="31">
        <v>12</v>
      </c>
      <c r="B21" s="17" t="s">
        <v>32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32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32"/>
      <c r="AT21" s="17"/>
      <c r="AU21" s="17"/>
      <c r="AV21" s="17"/>
      <c r="AW21" s="32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>
        <f t="shared" si="0"/>
        <v>0</v>
      </c>
    </row>
    <row r="22" spans="1:73" x14ac:dyDescent="0.25">
      <c r="A22" s="31">
        <v>13</v>
      </c>
      <c r="B22" s="17" t="s">
        <v>33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32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32">
        <v>23</v>
      </c>
      <c r="AT22" s="17">
        <v>27197.5</v>
      </c>
      <c r="AU22" s="17"/>
      <c r="AV22" s="17"/>
      <c r="AW22" s="32">
        <v>-24</v>
      </c>
      <c r="AX22" s="17"/>
      <c r="AY22" s="17">
        <v>22892.48</v>
      </c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>
        <f t="shared" si="0"/>
        <v>50089.979999999996</v>
      </c>
    </row>
    <row r="23" spans="1:73" x14ac:dyDescent="0.25">
      <c r="A23" s="31">
        <v>14</v>
      </c>
      <c r="B23" s="17" t="s">
        <v>34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32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32">
        <v>10</v>
      </c>
      <c r="AT23" s="17">
        <v>11825</v>
      </c>
      <c r="AU23" s="17"/>
      <c r="AV23" s="17"/>
      <c r="AW23" s="32">
        <v>-7</v>
      </c>
      <c r="AX23" s="17"/>
      <c r="AY23" s="17">
        <v>89194.22</v>
      </c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>
        <f t="shared" si="0"/>
        <v>101019.22</v>
      </c>
    </row>
    <row r="24" spans="1:73" x14ac:dyDescent="0.25">
      <c r="A24" s="31">
        <v>15</v>
      </c>
      <c r="B24" s="17" t="s">
        <v>35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32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32"/>
      <c r="AT24" s="17"/>
      <c r="AU24" s="17"/>
      <c r="AV24" s="17"/>
      <c r="AW24" s="32">
        <v>-2</v>
      </c>
      <c r="AX24" s="17"/>
      <c r="AY24" s="17">
        <v>8805.91</v>
      </c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>
        <f t="shared" si="0"/>
        <v>8805.91</v>
      </c>
    </row>
    <row r="25" spans="1:73" x14ac:dyDescent="0.25">
      <c r="A25" s="31">
        <v>16</v>
      </c>
      <c r="B25" s="17" t="s">
        <v>36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32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32">
        <v>10</v>
      </c>
      <c r="AT25" s="17">
        <v>11825</v>
      </c>
      <c r="AU25" s="17"/>
      <c r="AV25" s="17"/>
      <c r="AW25" s="32">
        <v>-9</v>
      </c>
      <c r="AX25" s="17"/>
      <c r="AY25" s="17">
        <v>16177.12</v>
      </c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>
        <f t="shared" si="0"/>
        <v>28002.120000000003</v>
      </c>
    </row>
    <row r="26" spans="1:73" x14ac:dyDescent="0.25">
      <c r="A26" s="31">
        <v>17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32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32"/>
      <c r="AT26" s="17"/>
      <c r="AU26" s="17"/>
      <c r="AV26" s="17"/>
      <c r="AW26" s="32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>
        <f t="shared" si="0"/>
        <v>0</v>
      </c>
    </row>
    <row r="27" spans="1:73" x14ac:dyDescent="0.25">
      <c r="A27" s="31">
        <v>18</v>
      </c>
      <c r="B27" s="17" t="s">
        <v>38</v>
      </c>
      <c r="C27" s="17"/>
      <c r="D27" s="17">
        <v>-2483667.48</v>
      </c>
      <c r="E27" s="17"/>
      <c r="F27" s="17"/>
      <c r="G27" s="17"/>
      <c r="H27" s="17">
        <f>2485952.34-4814.37</f>
        <v>2481137.9699999997</v>
      </c>
      <c r="I27" s="17"/>
      <c r="J27" s="17"/>
      <c r="K27" s="17"/>
      <c r="L27" s="17"/>
      <c r="M27" s="17"/>
      <c r="N27" s="17"/>
      <c r="O27" s="32">
        <v>1</v>
      </c>
      <c r="P27" s="17">
        <v>-1622247.12</v>
      </c>
      <c r="Q27" s="17"/>
      <c r="R27" s="17"/>
      <c r="S27" s="32">
        <v>25</v>
      </c>
      <c r="T27" s="17">
        <v>1621818</v>
      </c>
      <c r="U27" s="17"/>
      <c r="V27" s="17"/>
      <c r="W27" s="17"/>
      <c r="X27" s="17"/>
      <c r="Y27" s="17"/>
      <c r="Z27" s="17"/>
      <c r="AA27" s="17"/>
      <c r="AB27" s="17">
        <v>-114.21</v>
      </c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>
        <v>2672.54</v>
      </c>
      <c r="AO27" s="17"/>
      <c r="AP27" s="17"/>
      <c r="AQ27" s="17"/>
      <c r="AR27" s="17"/>
      <c r="AS27" s="32"/>
      <c r="AT27" s="17"/>
      <c r="AU27" s="17"/>
      <c r="AV27" s="17"/>
      <c r="AW27" s="32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>
        <f t="shared" si="0"/>
        <v>-400.30000000035398</v>
      </c>
    </row>
    <row r="28" spans="1:73" x14ac:dyDescent="0.25">
      <c r="A28" s="31">
        <v>19</v>
      </c>
      <c r="B28" s="17" t="s">
        <v>39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32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32"/>
      <c r="AT28" s="17"/>
      <c r="AU28" s="17"/>
      <c r="AV28" s="17"/>
      <c r="AW28" s="32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>
        <f t="shared" si="0"/>
        <v>0</v>
      </c>
    </row>
    <row r="29" spans="1:73" x14ac:dyDescent="0.25">
      <c r="A29" s="31">
        <v>20</v>
      </c>
      <c r="B29" s="17" t="s">
        <v>40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32">
        <v>41</v>
      </c>
      <c r="AT29" s="17">
        <v>48482.5</v>
      </c>
      <c r="AU29" s="17"/>
      <c r="AV29" s="17"/>
      <c r="AW29" s="32">
        <v>-29</v>
      </c>
      <c r="AX29" s="17"/>
      <c r="AY29" s="17">
        <v>-587960.89</v>
      </c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>
        <f t="shared" si="0"/>
        <v>-539478.39</v>
      </c>
    </row>
    <row r="30" spans="1:73" x14ac:dyDescent="0.25">
      <c r="A30" s="31">
        <v>21</v>
      </c>
      <c r="B30" s="17" t="s">
        <v>41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>
        <v>1100</v>
      </c>
      <c r="AB30" s="17">
        <v>1106579</v>
      </c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32">
        <v>34</v>
      </c>
      <c r="AT30" s="17">
        <v>40205</v>
      </c>
      <c r="AU30" s="17"/>
      <c r="AV30" s="17"/>
      <c r="AW30" s="32">
        <v>-23</v>
      </c>
      <c r="AX30" s="17"/>
      <c r="AY30" s="17">
        <v>-625558.39</v>
      </c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>
        <f t="shared" si="0"/>
        <v>521225.61</v>
      </c>
    </row>
    <row r="31" spans="1:73" x14ac:dyDescent="0.25">
      <c r="A31" s="31">
        <v>22</v>
      </c>
      <c r="B31" s="17" t="s">
        <v>42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>
        <v>1200</v>
      </c>
      <c r="AB31" s="17">
        <v>1133520</v>
      </c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32">
        <v>26</v>
      </c>
      <c r="AT31" s="17">
        <v>30745</v>
      </c>
      <c r="AU31" s="17"/>
      <c r="AV31" s="17"/>
      <c r="AW31" s="32">
        <v>-20</v>
      </c>
      <c r="AX31" s="17"/>
      <c r="AY31" s="17">
        <v>-525751.42000000004</v>
      </c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>
        <f t="shared" si="0"/>
        <v>638513.57999999996</v>
      </c>
    </row>
    <row r="32" spans="1:73" x14ac:dyDescent="0.25">
      <c r="A32" s="31">
        <v>23</v>
      </c>
      <c r="B32" s="17" t="s">
        <v>43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32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>
        <f t="shared" si="0"/>
        <v>0</v>
      </c>
    </row>
    <row r="33" spans="1:73" x14ac:dyDescent="0.25">
      <c r="A33" s="31">
        <v>24</v>
      </c>
      <c r="B33" s="17" t="s">
        <v>44</v>
      </c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32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>
        <f t="shared" si="0"/>
        <v>0</v>
      </c>
    </row>
    <row r="34" spans="1:73" x14ac:dyDescent="0.25">
      <c r="A34" s="31">
        <v>25</v>
      </c>
      <c r="B34" s="17" t="s">
        <v>45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32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>
        <f t="shared" si="0"/>
        <v>0</v>
      </c>
    </row>
    <row r="35" spans="1:73" ht="31.5" x14ac:dyDescent="0.25">
      <c r="A35" s="31">
        <v>26</v>
      </c>
      <c r="B35" s="18" t="s">
        <v>46</v>
      </c>
      <c r="C35" s="17"/>
      <c r="D35" s="17">
        <v>-2483667.48</v>
      </c>
      <c r="E35" s="17"/>
      <c r="F35" s="17"/>
      <c r="G35" s="17">
        <v>20</v>
      </c>
      <c r="H35" s="17">
        <f>2485952.34-4814.37</f>
        <v>2481137.9699999997</v>
      </c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32">
        <v>-6</v>
      </c>
      <c r="AB35" s="17">
        <v>-3374.23</v>
      </c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>
        <v>2672.54</v>
      </c>
      <c r="AO35" s="17"/>
      <c r="AP35" s="17"/>
      <c r="AQ35" s="17"/>
      <c r="AR35" s="17"/>
      <c r="AS35" s="17"/>
      <c r="AT35" s="17"/>
      <c r="AU35" s="17"/>
      <c r="AV35" s="17"/>
      <c r="AW35" s="32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>
        <f t="shared" si="0"/>
        <v>-3231.2000000002417</v>
      </c>
    </row>
    <row r="36" spans="1:73" x14ac:dyDescent="0.25">
      <c r="A36" s="31">
        <v>27</v>
      </c>
      <c r="B36" s="17" t="s">
        <v>81</v>
      </c>
      <c r="C36" s="17"/>
      <c r="D36" s="17">
        <v>-2483667.4700000002</v>
      </c>
      <c r="E36" s="17"/>
      <c r="F36" s="17"/>
      <c r="G36" s="17">
        <v>40</v>
      </c>
      <c r="H36" s="17">
        <f>2485952.35-4814.36</f>
        <v>2481137.9900000002</v>
      </c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>
        <v>-350</v>
      </c>
      <c r="AB36" s="17">
        <v>-315000</v>
      </c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>
        <v>2672.54</v>
      </c>
      <c r="AO36" s="17"/>
      <c r="AP36" s="17"/>
      <c r="AQ36" s="17"/>
      <c r="AR36" s="17"/>
      <c r="AS36" s="17"/>
      <c r="AT36" s="17"/>
      <c r="AU36" s="17"/>
      <c r="AV36" s="17"/>
      <c r="AW36" s="32">
        <v>-29</v>
      </c>
      <c r="AX36" s="17"/>
      <c r="AY36" s="17">
        <v>1806283.94</v>
      </c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>
        <f t="shared" si="0"/>
        <v>1491427</v>
      </c>
    </row>
    <row r="37" spans="1:73" ht="31.5" x14ac:dyDescent="0.25">
      <c r="A37" s="31">
        <v>28</v>
      </c>
      <c r="B37" s="19" t="s">
        <v>80</v>
      </c>
      <c r="C37" s="17"/>
      <c r="D37" s="17"/>
      <c r="E37" s="17"/>
      <c r="F37" s="17"/>
      <c r="G37" s="17">
        <v>-10</v>
      </c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32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>
        <f t="shared" si="0"/>
        <v>0</v>
      </c>
    </row>
    <row r="38" spans="1:73" x14ac:dyDescent="0.25">
      <c r="A38" s="31">
        <v>29</v>
      </c>
      <c r="B38" s="17" t="s">
        <v>47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32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>
        <f t="shared" si="0"/>
        <v>0</v>
      </c>
    </row>
    <row r="39" spans="1:73" x14ac:dyDescent="0.25">
      <c r="A39" s="31">
        <v>30</v>
      </c>
      <c r="B39" s="17" t="s">
        <v>48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32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>
        <f t="shared" si="0"/>
        <v>0</v>
      </c>
    </row>
    <row r="40" spans="1:73" x14ac:dyDescent="0.25">
      <c r="A40" s="31">
        <v>31</v>
      </c>
      <c r="B40" s="17" t="s">
        <v>49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32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>
        <f t="shared" si="0"/>
        <v>0</v>
      </c>
    </row>
    <row r="41" spans="1:73" ht="31.5" x14ac:dyDescent="0.25">
      <c r="A41" s="31">
        <v>32</v>
      </c>
      <c r="B41" s="18" t="s">
        <v>50</v>
      </c>
      <c r="C41" s="17"/>
      <c r="D41" s="17"/>
      <c r="E41" s="17"/>
      <c r="F41" s="17"/>
      <c r="G41" s="17">
        <v>-20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32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>
        <f t="shared" si="0"/>
        <v>0</v>
      </c>
    </row>
    <row r="42" spans="1:73" x14ac:dyDescent="0.25">
      <c r="A42" s="31">
        <v>33</v>
      </c>
      <c r="B42" s="17" t="s">
        <v>51</v>
      </c>
      <c r="C42" s="17"/>
      <c r="D42" s="17">
        <v>118</v>
      </c>
      <c r="E42" s="17"/>
      <c r="F42" s="17"/>
      <c r="G42" s="17">
        <v>-20</v>
      </c>
      <c r="H42" s="17"/>
      <c r="I42" s="17"/>
      <c r="J42" s="17">
        <v>-118</v>
      </c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32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>
        <f t="shared" ref="BU42:BU70" si="1">D42+F42+H42+J42+L42+N42+P42+R42+T42+V42+X42+Z42+AB42+AJ42+AL42+AN42+AP42+AR42+AT42+AV42+AY42+BA42+BC42+BE42+BG42+BI42+BK42+BM42+BO42+BQ42+BT42</f>
        <v>0</v>
      </c>
    </row>
    <row r="43" spans="1:73" x14ac:dyDescent="0.25">
      <c r="A43" s="31">
        <v>34</v>
      </c>
      <c r="B43" s="17" t="s">
        <v>52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>
        <v>-2550</v>
      </c>
      <c r="AB43" s="17">
        <v>-2471795</v>
      </c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32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>
        <f t="shared" si="1"/>
        <v>-2471795</v>
      </c>
    </row>
    <row r="44" spans="1:73" ht="31.5" x14ac:dyDescent="0.25">
      <c r="A44" s="31">
        <v>35</v>
      </c>
      <c r="B44" s="18" t="s">
        <v>53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32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>
        <f t="shared" si="1"/>
        <v>0</v>
      </c>
    </row>
    <row r="45" spans="1:73" ht="31.5" x14ac:dyDescent="0.25">
      <c r="A45" s="31">
        <v>36</v>
      </c>
      <c r="B45" s="19" t="s">
        <v>82</v>
      </c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32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>
        <f t="shared" si="1"/>
        <v>0</v>
      </c>
    </row>
    <row r="46" spans="1:73" ht="31.5" x14ac:dyDescent="0.25">
      <c r="A46" s="31">
        <v>37</v>
      </c>
      <c r="B46" s="19" t="s">
        <v>83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32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>
        <f t="shared" si="1"/>
        <v>0</v>
      </c>
    </row>
    <row r="47" spans="1:73" x14ac:dyDescent="0.25">
      <c r="A47" s="31">
        <v>38</v>
      </c>
      <c r="B47" s="17" t="s">
        <v>54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32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>
        <f t="shared" si="1"/>
        <v>0</v>
      </c>
    </row>
    <row r="48" spans="1:73" x14ac:dyDescent="0.25">
      <c r="A48" s="31">
        <v>39</v>
      </c>
      <c r="B48" s="17" t="s">
        <v>55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>
        <v>-1011.56</v>
      </c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32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>
        <f t="shared" si="1"/>
        <v>-1011.56</v>
      </c>
    </row>
    <row r="49" spans="1:73" x14ac:dyDescent="0.25">
      <c r="A49" s="31">
        <v>40</v>
      </c>
      <c r="B49" s="17" t="s">
        <v>75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32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>
        <f t="shared" si="1"/>
        <v>0</v>
      </c>
    </row>
    <row r="50" spans="1:73" ht="31.5" x14ac:dyDescent="0.25">
      <c r="A50" s="31">
        <v>41</v>
      </c>
      <c r="B50" s="18" t="s">
        <v>56</v>
      </c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32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>
        <f t="shared" si="1"/>
        <v>0</v>
      </c>
    </row>
    <row r="51" spans="1:73" s="22" customFormat="1" x14ac:dyDescent="0.25">
      <c r="A51" s="31">
        <v>42</v>
      </c>
      <c r="B51" s="19" t="s">
        <v>84</v>
      </c>
      <c r="C51" s="20"/>
      <c r="D51" s="20"/>
      <c r="E51" s="20"/>
      <c r="F51" s="20"/>
      <c r="G51" s="20"/>
      <c r="H51" s="20"/>
      <c r="I51" s="17"/>
      <c r="J51" s="17"/>
      <c r="K51" s="17"/>
      <c r="L51" s="17"/>
      <c r="M51" s="17"/>
      <c r="N51" s="17"/>
      <c r="O51" s="20"/>
      <c r="P51" s="20"/>
      <c r="Q51" s="20"/>
      <c r="R51" s="20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20"/>
      <c r="AL51" s="20"/>
      <c r="AM51" s="17"/>
      <c r="AN51" s="17"/>
      <c r="AO51" s="20"/>
      <c r="AP51" s="20"/>
      <c r="AQ51" s="17"/>
      <c r="AR51" s="17"/>
      <c r="AS51" s="17"/>
      <c r="AT51" s="17"/>
      <c r="AU51" s="17"/>
      <c r="AV51" s="17"/>
      <c r="AW51" s="41"/>
      <c r="AX51" s="21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21"/>
      <c r="BM51" s="21"/>
      <c r="BN51" s="17"/>
      <c r="BO51" s="17"/>
      <c r="BP51" s="17"/>
      <c r="BQ51" s="17"/>
      <c r="BR51" s="17"/>
      <c r="BS51" s="17"/>
      <c r="BT51" s="17"/>
      <c r="BU51" s="17">
        <f t="shared" si="1"/>
        <v>0</v>
      </c>
    </row>
    <row r="52" spans="1:73" x14ac:dyDescent="0.25">
      <c r="A52" s="31">
        <v>43</v>
      </c>
      <c r="B52" s="17" t="s">
        <v>57</v>
      </c>
      <c r="C52" s="20"/>
      <c r="D52" s="20"/>
      <c r="E52" s="20"/>
      <c r="F52" s="20"/>
      <c r="G52" s="20"/>
      <c r="H52" s="20"/>
      <c r="I52" s="17"/>
      <c r="J52" s="17"/>
      <c r="K52" s="17"/>
      <c r="L52" s="17"/>
      <c r="M52" s="17"/>
      <c r="N52" s="17"/>
      <c r="O52" s="20"/>
      <c r="P52" s="20"/>
      <c r="Q52" s="20"/>
      <c r="R52" s="20"/>
      <c r="S52" s="17"/>
      <c r="T52" s="17"/>
      <c r="U52" s="17"/>
      <c r="V52" s="17"/>
      <c r="W52" s="17"/>
      <c r="X52" s="17"/>
      <c r="Y52" s="17"/>
      <c r="Z52" s="17"/>
      <c r="AA52" s="17">
        <v>-5</v>
      </c>
      <c r="AB52" s="17">
        <v>-4500</v>
      </c>
      <c r="AC52" s="17"/>
      <c r="AD52" s="17"/>
      <c r="AE52" s="17"/>
      <c r="AF52" s="17"/>
      <c r="AG52" s="17"/>
      <c r="AH52" s="17"/>
      <c r="AI52" s="17"/>
      <c r="AJ52" s="17"/>
      <c r="AK52" s="20"/>
      <c r="AL52" s="20"/>
      <c r="AM52" s="17"/>
      <c r="AN52" s="17"/>
      <c r="AO52" s="20"/>
      <c r="AP52" s="20"/>
      <c r="AQ52" s="17"/>
      <c r="AR52" s="17"/>
      <c r="AS52" s="17"/>
      <c r="AT52" s="17"/>
      <c r="AU52" s="17"/>
      <c r="AV52" s="17"/>
      <c r="AW52" s="32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>
        <f t="shared" si="1"/>
        <v>-4500</v>
      </c>
    </row>
    <row r="53" spans="1:73" x14ac:dyDescent="0.25">
      <c r="A53" s="31">
        <v>44</v>
      </c>
      <c r="B53" s="17" t="s">
        <v>58</v>
      </c>
      <c r="C53" s="20"/>
      <c r="D53" s="20"/>
      <c r="E53" s="20"/>
      <c r="F53" s="20"/>
      <c r="G53" s="20"/>
      <c r="H53" s="20"/>
      <c r="I53" s="17"/>
      <c r="J53" s="17"/>
      <c r="K53" s="17"/>
      <c r="L53" s="17"/>
      <c r="M53" s="17"/>
      <c r="N53" s="17"/>
      <c r="O53" s="20"/>
      <c r="P53" s="20"/>
      <c r="Q53" s="20"/>
      <c r="R53" s="20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20"/>
      <c r="AL53" s="20"/>
      <c r="AM53" s="17"/>
      <c r="AN53" s="17"/>
      <c r="AO53" s="20"/>
      <c r="AP53" s="20"/>
      <c r="AQ53" s="17"/>
      <c r="AR53" s="17"/>
      <c r="AS53" s="17"/>
      <c r="AT53" s="17"/>
      <c r="AU53" s="17"/>
      <c r="AV53" s="17"/>
      <c r="AW53" s="32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>
        <f t="shared" si="1"/>
        <v>0</v>
      </c>
    </row>
    <row r="54" spans="1:73" x14ac:dyDescent="0.25">
      <c r="A54" s="31">
        <v>45</v>
      </c>
      <c r="B54" s="17" t="s">
        <v>76</v>
      </c>
      <c r="C54" s="20"/>
      <c r="D54" s="20"/>
      <c r="E54" s="20"/>
      <c r="F54" s="20"/>
      <c r="G54" s="20"/>
      <c r="H54" s="20"/>
      <c r="I54" s="17"/>
      <c r="J54" s="17"/>
      <c r="K54" s="17"/>
      <c r="L54" s="17"/>
      <c r="M54" s="17"/>
      <c r="N54" s="17"/>
      <c r="O54" s="20"/>
      <c r="P54" s="20"/>
      <c r="Q54" s="20"/>
      <c r="R54" s="20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20"/>
      <c r="AL54" s="20"/>
      <c r="AM54" s="17"/>
      <c r="AN54" s="17"/>
      <c r="AO54" s="20"/>
      <c r="AP54" s="20"/>
      <c r="AQ54" s="17"/>
      <c r="AR54" s="17"/>
      <c r="AS54" s="17"/>
      <c r="AT54" s="17"/>
      <c r="AU54" s="17"/>
      <c r="AV54" s="17"/>
      <c r="AW54" s="32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>
        <f t="shared" si="1"/>
        <v>0</v>
      </c>
    </row>
    <row r="55" spans="1:73" ht="31.5" x14ac:dyDescent="0.25">
      <c r="A55" s="31">
        <v>46</v>
      </c>
      <c r="B55" s="18" t="s">
        <v>60</v>
      </c>
      <c r="C55" s="20"/>
      <c r="D55" s="20"/>
      <c r="E55" s="20"/>
      <c r="F55" s="20"/>
      <c r="G55" s="20"/>
      <c r="H55" s="20"/>
      <c r="I55" s="17"/>
      <c r="J55" s="17"/>
      <c r="K55" s="17"/>
      <c r="L55" s="17"/>
      <c r="M55" s="17"/>
      <c r="N55" s="17"/>
      <c r="O55" s="20"/>
      <c r="P55" s="20"/>
      <c r="Q55" s="20"/>
      <c r="R55" s="20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20"/>
      <c r="AL55" s="20"/>
      <c r="AM55" s="17"/>
      <c r="AN55" s="17"/>
      <c r="AO55" s="20"/>
      <c r="AP55" s="20"/>
      <c r="AQ55" s="17"/>
      <c r="AR55" s="17"/>
      <c r="AS55" s="17"/>
      <c r="AT55" s="17"/>
      <c r="AU55" s="17"/>
      <c r="AV55" s="17"/>
      <c r="AW55" s="32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>
        <f t="shared" si="1"/>
        <v>0</v>
      </c>
    </row>
    <row r="56" spans="1:73" x14ac:dyDescent="0.25">
      <c r="A56" s="31">
        <v>47</v>
      </c>
      <c r="B56" s="17" t="s">
        <v>71</v>
      </c>
      <c r="C56" s="20"/>
      <c r="D56" s="20"/>
      <c r="E56" s="20"/>
      <c r="F56" s="20"/>
      <c r="G56" s="20"/>
      <c r="H56" s="20"/>
      <c r="I56" s="17"/>
      <c r="J56" s="17"/>
      <c r="K56" s="17"/>
      <c r="L56" s="17"/>
      <c r="M56" s="17"/>
      <c r="N56" s="17"/>
      <c r="O56" s="20"/>
      <c r="P56" s="20"/>
      <c r="Q56" s="20"/>
      <c r="R56" s="20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20"/>
      <c r="AL56" s="20"/>
      <c r="AM56" s="17"/>
      <c r="AN56" s="17"/>
      <c r="AO56" s="20"/>
      <c r="AP56" s="20"/>
      <c r="AQ56" s="17"/>
      <c r="AR56" s="17"/>
      <c r="AS56" s="17"/>
      <c r="AT56" s="17"/>
      <c r="AU56" s="17"/>
      <c r="AV56" s="17"/>
      <c r="AW56" s="32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>
        <f t="shared" si="1"/>
        <v>0</v>
      </c>
    </row>
    <row r="57" spans="1:73" x14ac:dyDescent="0.25">
      <c r="A57" s="31">
        <v>48</v>
      </c>
      <c r="B57" s="17" t="s">
        <v>61</v>
      </c>
      <c r="C57" s="20"/>
      <c r="D57" s="20"/>
      <c r="E57" s="20"/>
      <c r="F57" s="20"/>
      <c r="G57" s="20"/>
      <c r="H57" s="20"/>
      <c r="I57" s="17"/>
      <c r="J57" s="17"/>
      <c r="K57" s="17"/>
      <c r="L57" s="17"/>
      <c r="M57" s="17"/>
      <c r="N57" s="17"/>
      <c r="O57" s="37">
        <v>1</v>
      </c>
      <c r="P57" s="20">
        <v>47000</v>
      </c>
      <c r="Q57" s="20"/>
      <c r="R57" s="20"/>
      <c r="S57" s="17"/>
      <c r="T57" s="17"/>
      <c r="U57" s="17"/>
      <c r="V57" s="17"/>
      <c r="W57" s="17"/>
      <c r="X57" s="17"/>
      <c r="Y57" s="17"/>
      <c r="Z57" s="17"/>
      <c r="AA57" s="17">
        <v>-30</v>
      </c>
      <c r="AB57" s="17">
        <v>-27000</v>
      </c>
      <c r="AC57" s="17"/>
      <c r="AD57" s="17"/>
      <c r="AE57" s="17"/>
      <c r="AF57" s="17"/>
      <c r="AG57" s="17"/>
      <c r="AH57" s="17"/>
      <c r="AI57" s="17"/>
      <c r="AJ57" s="17"/>
      <c r="AK57" s="20"/>
      <c r="AL57" s="20"/>
      <c r="AM57" s="17"/>
      <c r="AN57" s="17"/>
      <c r="AO57" s="20"/>
      <c r="AP57" s="20"/>
      <c r="AQ57" s="17"/>
      <c r="AR57" s="17"/>
      <c r="AS57" s="17"/>
      <c r="AT57" s="17"/>
      <c r="AU57" s="17"/>
      <c r="AV57" s="17"/>
      <c r="AW57" s="32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>
        <f t="shared" si="1"/>
        <v>20000</v>
      </c>
    </row>
    <row r="58" spans="1:73" x14ac:dyDescent="0.25">
      <c r="A58" s="31">
        <v>49</v>
      </c>
      <c r="B58" s="17" t="s">
        <v>63</v>
      </c>
      <c r="C58" s="20"/>
      <c r="D58" s="20"/>
      <c r="E58" s="20"/>
      <c r="F58" s="20"/>
      <c r="G58" s="20"/>
      <c r="H58" s="20"/>
      <c r="I58" s="17"/>
      <c r="J58" s="17"/>
      <c r="K58" s="17"/>
      <c r="L58" s="17"/>
      <c r="M58" s="17"/>
      <c r="N58" s="17"/>
      <c r="O58" s="37"/>
      <c r="P58" s="20"/>
      <c r="Q58" s="20"/>
      <c r="R58" s="20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20"/>
      <c r="AL58" s="20"/>
      <c r="AM58" s="17"/>
      <c r="AN58" s="17"/>
      <c r="AO58" s="20"/>
      <c r="AP58" s="20"/>
      <c r="AQ58" s="17"/>
      <c r="AR58" s="17"/>
      <c r="AS58" s="17"/>
      <c r="AT58" s="17"/>
      <c r="AU58" s="17"/>
      <c r="AV58" s="17"/>
      <c r="AW58" s="32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>
        <f t="shared" si="1"/>
        <v>0</v>
      </c>
    </row>
    <row r="59" spans="1:73" x14ac:dyDescent="0.25">
      <c r="A59" s="31">
        <v>50</v>
      </c>
      <c r="B59" s="17" t="s">
        <v>59</v>
      </c>
      <c r="C59" s="20"/>
      <c r="D59" s="20"/>
      <c r="E59" s="20"/>
      <c r="F59" s="20"/>
      <c r="G59" s="20"/>
      <c r="H59" s="20"/>
      <c r="I59" s="17"/>
      <c r="J59" s="17"/>
      <c r="K59" s="17"/>
      <c r="L59" s="17"/>
      <c r="M59" s="17"/>
      <c r="N59" s="17"/>
      <c r="O59" s="37"/>
      <c r="P59" s="20"/>
      <c r="Q59" s="20"/>
      <c r="R59" s="20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20"/>
      <c r="AL59" s="20"/>
      <c r="AM59" s="17"/>
      <c r="AN59" s="17"/>
      <c r="AO59" s="20"/>
      <c r="AP59" s="20"/>
      <c r="AQ59" s="17"/>
      <c r="AR59" s="17"/>
      <c r="AS59" s="17"/>
      <c r="AT59" s="17"/>
      <c r="AU59" s="17"/>
      <c r="AV59" s="17"/>
      <c r="AW59" s="32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>
        <f t="shared" si="1"/>
        <v>0</v>
      </c>
    </row>
    <row r="60" spans="1:73" x14ac:dyDescent="0.25">
      <c r="A60" s="31">
        <v>51</v>
      </c>
      <c r="B60" s="17" t="s">
        <v>67</v>
      </c>
      <c r="C60" s="20"/>
      <c r="D60" s="20"/>
      <c r="E60" s="20"/>
      <c r="F60" s="20"/>
      <c r="G60" s="20"/>
      <c r="H60" s="20"/>
      <c r="I60" s="17"/>
      <c r="J60" s="17"/>
      <c r="K60" s="17"/>
      <c r="L60" s="17"/>
      <c r="M60" s="17"/>
      <c r="N60" s="17"/>
      <c r="O60" s="37"/>
      <c r="P60" s="20"/>
      <c r="Q60" s="20"/>
      <c r="R60" s="20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20"/>
      <c r="AL60" s="20"/>
      <c r="AM60" s="17"/>
      <c r="AN60" s="17"/>
      <c r="AO60" s="20"/>
      <c r="AP60" s="20"/>
      <c r="AQ60" s="17"/>
      <c r="AR60" s="17"/>
      <c r="AS60" s="17"/>
      <c r="AT60" s="17"/>
      <c r="AU60" s="17"/>
      <c r="AV60" s="17"/>
      <c r="AW60" s="32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>
        <f t="shared" si="1"/>
        <v>0</v>
      </c>
    </row>
    <row r="61" spans="1:73" x14ac:dyDescent="0.25">
      <c r="A61" s="31">
        <v>52</v>
      </c>
      <c r="B61" s="17" t="s">
        <v>62</v>
      </c>
      <c r="C61" s="20"/>
      <c r="D61" s="20"/>
      <c r="E61" s="20"/>
      <c r="F61" s="20"/>
      <c r="G61" s="20"/>
      <c r="H61" s="20"/>
      <c r="I61" s="17"/>
      <c r="J61" s="17"/>
      <c r="K61" s="17"/>
      <c r="L61" s="17"/>
      <c r="M61" s="17"/>
      <c r="N61" s="17"/>
      <c r="O61" s="37">
        <v>-1</v>
      </c>
      <c r="P61" s="20">
        <v>-47000</v>
      </c>
      <c r="Q61" s="20"/>
      <c r="R61" s="20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20"/>
      <c r="AL61" s="20"/>
      <c r="AM61" s="17"/>
      <c r="AN61" s="17"/>
      <c r="AO61" s="20"/>
      <c r="AP61" s="20"/>
      <c r="AQ61" s="17"/>
      <c r="AR61" s="17"/>
      <c r="AS61" s="17"/>
      <c r="AT61" s="17"/>
      <c r="AU61" s="17"/>
      <c r="AV61" s="17"/>
      <c r="AW61" s="32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>
        <f t="shared" si="1"/>
        <v>-47000</v>
      </c>
    </row>
    <row r="62" spans="1:73" x14ac:dyDescent="0.25">
      <c r="A62" s="31">
        <v>53</v>
      </c>
      <c r="B62" s="17" t="s">
        <v>68</v>
      </c>
      <c r="C62" s="20"/>
      <c r="D62" s="20"/>
      <c r="E62" s="20"/>
      <c r="F62" s="20"/>
      <c r="G62" s="20"/>
      <c r="H62" s="20"/>
      <c r="I62" s="17"/>
      <c r="J62" s="17"/>
      <c r="K62" s="17"/>
      <c r="L62" s="17"/>
      <c r="M62" s="17"/>
      <c r="N62" s="17"/>
      <c r="O62" s="20"/>
      <c r="P62" s="20"/>
      <c r="Q62" s="20"/>
      <c r="R62" s="20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20"/>
      <c r="AL62" s="20"/>
      <c r="AM62" s="17"/>
      <c r="AN62" s="17"/>
      <c r="AO62" s="20"/>
      <c r="AP62" s="20"/>
      <c r="AQ62" s="17"/>
      <c r="AR62" s="17"/>
      <c r="AS62" s="17"/>
      <c r="AT62" s="17"/>
      <c r="AU62" s="17"/>
      <c r="AV62" s="17"/>
      <c r="AW62" s="32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>
        <f>D62+F62+H62+J62+L62+N62+P62+R62+T62+V62+X62+Z62+AB62+AJ62+AL62+AN62+AP62+AR62+AT62+AV62+AY62+BA62+BC62+BE62+BG62+BI62+BK62+BM62+BO62+BQ62+BT62</f>
        <v>0</v>
      </c>
    </row>
    <row r="63" spans="1:73" x14ac:dyDescent="0.25">
      <c r="A63" s="31">
        <v>54</v>
      </c>
      <c r="B63" s="17" t="s">
        <v>69</v>
      </c>
      <c r="C63" s="20"/>
      <c r="D63" s="20"/>
      <c r="E63" s="20"/>
      <c r="F63" s="20"/>
      <c r="G63" s="20"/>
      <c r="H63" s="20"/>
      <c r="I63" s="17"/>
      <c r="J63" s="17"/>
      <c r="K63" s="17"/>
      <c r="L63" s="17"/>
      <c r="M63" s="17"/>
      <c r="N63" s="17"/>
      <c r="O63" s="20"/>
      <c r="P63" s="20"/>
      <c r="Q63" s="20"/>
      <c r="R63" s="20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20"/>
      <c r="AL63" s="20"/>
      <c r="AM63" s="17"/>
      <c r="AN63" s="17"/>
      <c r="AO63" s="20"/>
      <c r="AP63" s="20"/>
      <c r="AQ63" s="17"/>
      <c r="AR63" s="17"/>
      <c r="AS63" s="17"/>
      <c r="AT63" s="17"/>
      <c r="AU63" s="17"/>
      <c r="AV63" s="17"/>
      <c r="AW63" s="32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>
        <f t="shared" si="1"/>
        <v>0</v>
      </c>
    </row>
    <row r="64" spans="1:73" x14ac:dyDescent="0.25">
      <c r="A64" s="31">
        <v>55</v>
      </c>
      <c r="B64" s="17" t="s">
        <v>70</v>
      </c>
      <c r="C64" s="20"/>
      <c r="D64" s="20"/>
      <c r="E64" s="20"/>
      <c r="F64" s="20"/>
      <c r="G64" s="20"/>
      <c r="H64" s="20"/>
      <c r="I64" s="17"/>
      <c r="J64" s="17"/>
      <c r="K64" s="17"/>
      <c r="L64" s="17"/>
      <c r="M64" s="17"/>
      <c r="N64" s="17"/>
      <c r="O64" s="20"/>
      <c r="P64" s="20"/>
      <c r="Q64" s="20"/>
      <c r="R64" s="20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20"/>
      <c r="AL64" s="20"/>
      <c r="AM64" s="17"/>
      <c r="AN64" s="17"/>
      <c r="AO64" s="20"/>
      <c r="AP64" s="20"/>
      <c r="AQ64" s="17"/>
      <c r="AR64" s="17"/>
      <c r="AS64" s="17"/>
      <c r="AT64" s="17"/>
      <c r="AU64" s="17"/>
      <c r="AV64" s="17"/>
      <c r="AW64" s="32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>
        <f t="shared" si="1"/>
        <v>0</v>
      </c>
    </row>
    <row r="65" spans="1:73" x14ac:dyDescent="0.25">
      <c r="A65" s="31">
        <v>56</v>
      </c>
      <c r="B65" s="17" t="s">
        <v>120</v>
      </c>
      <c r="C65" s="20"/>
      <c r="D65" s="20"/>
      <c r="E65" s="20"/>
      <c r="F65" s="20"/>
      <c r="G65" s="20"/>
      <c r="H65" s="20"/>
      <c r="I65" s="17"/>
      <c r="J65" s="17"/>
      <c r="K65" s="17"/>
      <c r="L65" s="17"/>
      <c r="M65" s="17"/>
      <c r="N65" s="17"/>
      <c r="O65" s="20"/>
      <c r="P65" s="20"/>
      <c r="Q65" s="20"/>
      <c r="R65" s="20"/>
      <c r="S65" s="17"/>
      <c r="T65" s="17"/>
      <c r="U65" s="17"/>
      <c r="V65" s="17"/>
      <c r="W65" s="17"/>
      <c r="X65" s="17"/>
      <c r="Y65" s="17"/>
      <c r="Z65" s="17"/>
      <c r="AA65" s="32">
        <v>1</v>
      </c>
      <c r="AB65" s="17"/>
      <c r="AC65" s="17"/>
      <c r="AD65" s="17"/>
      <c r="AE65" s="17"/>
      <c r="AF65" s="17"/>
      <c r="AG65" s="17"/>
      <c r="AH65" s="17"/>
      <c r="AI65" s="17"/>
      <c r="AJ65" s="17"/>
      <c r="AK65" s="20"/>
      <c r="AL65" s="20"/>
      <c r="AM65" s="17"/>
      <c r="AN65" s="17"/>
      <c r="AO65" s="20"/>
      <c r="AP65" s="20"/>
      <c r="AQ65" s="17"/>
      <c r="AR65" s="17"/>
      <c r="AS65" s="17"/>
      <c r="AT65" s="17"/>
      <c r="AU65" s="17"/>
      <c r="AV65" s="17"/>
      <c r="AW65" s="32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>
        <f t="shared" si="1"/>
        <v>0</v>
      </c>
    </row>
    <row r="66" spans="1:73" x14ac:dyDescent="0.25">
      <c r="A66" s="31">
        <v>57</v>
      </c>
      <c r="B66" s="17" t="s">
        <v>66</v>
      </c>
      <c r="C66" s="20"/>
      <c r="D66" s="20"/>
      <c r="E66" s="20"/>
      <c r="F66" s="20"/>
      <c r="G66" s="20"/>
      <c r="H66" s="20"/>
      <c r="I66" s="17"/>
      <c r="J66" s="17"/>
      <c r="K66" s="17"/>
      <c r="L66" s="17"/>
      <c r="M66" s="17"/>
      <c r="N66" s="17"/>
      <c r="O66" s="20"/>
      <c r="P66" s="20"/>
      <c r="Q66" s="20"/>
      <c r="R66" s="20"/>
      <c r="S66" s="17"/>
      <c r="T66" s="17"/>
      <c r="U66" s="17"/>
      <c r="V66" s="17"/>
      <c r="W66" s="17"/>
      <c r="X66" s="17"/>
      <c r="Y66" s="17"/>
      <c r="Z66" s="17"/>
      <c r="AA66" s="17">
        <v>-15</v>
      </c>
      <c r="AB66" s="17">
        <v>-13500</v>
      </c>
      <c r="AC66" s="17"/>
      <c r="AD66" s="17"/>
      <c r="AE66" s="17"/>
      <c r="AF66" s="17"/>
      <c r="AG66" s="17"/>
      <c r="AH66" s="17"/>
      <c r="AI66" s="17"/>
      <c r="AJ66" s="17"/>
      <c r="AK66" s="20"/>
      <c r="AL66" s="20"/>
      <c r="AM66" s="17"/>
      <c r="AN66" s="17"/>
      <c r="AO66" s="20"/>
      <c r="AP66" s="20"/>
      <c r="AQ66" s="17"/>
      <c r="AR66" s="17"/>
      <c r="AS66" s="17"/>
      <c r="AT66" s="17"/>
      <c r="AU66" s="17"/>
      <c r="AV66" s="17"/>
      <c r="AW66" s="32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>
        <f t="shared" si="1"/>
        <v>-13500</v>
      </c>
    </row>
    <row r="67" spans="1:73" x14ac:dyDescent="0.25">
      <c r="A67" s="31">
        <v>58</v>
      </c>
      <c r="B67" s="17" t="s">
        <v>65</v>
      </c>
      <c r="C67" s="20"/>
      <c r="D67" s="20"/>
      <c r="E67" s="20"/>
      <c r="F67" s="20"/>
      <c r="G67" s="20"/>
      <c r="H67" s="20"/>
      <c r="I67" s="17"/>
      <c r="J67" s="17"/>
      <c r="K67" s="17"/>
      <c r="L67" s="17"/>
      <c r="M67" s="17"/>
      <c r="N67" s="17"/>
      <c r="O67" s="20"/>
      <c r="P67" s="20"/>
      <c r="Q67" s="20"/>
      <c r="R67" s="20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20"/>
      <c r="AL67" s="20"/>
      <c r="AM67" s="17"/>
      <c r="AN67" s="17"/>
      <c r="AO67" s="20"/>
      <c r="AP67" s="20"/>
      <c r="AQ67" s="17"/>
      <c r="AR67" s="17"/>
      <c r="AS67" s="17"/>
      <c r="AT67" s="17"/>
      <c r="AU67" s="17"/>
      <c r="AV67" s="17"/>
      <c r="AW67" s="32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>
        <f t="shared" si="1"/>
        <v>0</v>
      </c>
    </row>
    <row r="68" spans="1:73" x14ac:dyDescent="0.25">
      <c r="A68" s="31">
        <v>59</v>
      </c>
      <c r="B68" s="17" t="s">
        <v>64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20"/>
      <c r="AP68" s="20"/>
      <c r="AQ68" s="17"/>
      <c r="AR68" s="17"/>
      <c r="AS68" s="17"/>
      <c r="AT68" s="17"/>
      <c r="AU68" s="17"/>
      <c r="AV68" s="17"/>
      <c r="AW68" s="32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>
        <f t="shared" si="1"/>
        <v>0</v>
      </c>
    </row>
    <row r="69" spans="1:73" x14ac:dyDescent="0.25">
      <c r="A69" s="31">
        <v>60</v>
      </c>
      <c r="B69" s="17" t="s">
        <v>72</v>
      </c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20"/>
      <c r="AP69" s="20"/>
      <c r="AQ69" s="17"/>
      <c r="AR69" s="17"/>
      <c r="AS69" s="17"/>
      <c r="AT69" s="17"/>
      <c r="AU69" s="17"/>
      <c r="AV69" s="17"/>
      <c r="AW69" s="32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>
        <f t="shared" si="1"/>
        <v>0</v>
      </c>
    </row>
    <row r="70" spans="1:73" ht="31.5" x14ac:dyDescent="0.25">
      <c r="A70" s="31">
        <v>61</v>
      </c>
      <c r="B70" s="23" t="s">
        <v>74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20"/>
      <c r="AP70" s="20"/>
      <c r="AQ70" s="17"/>
      <c r="AR70" s="17"/>
      <c r="AS70" s="17"/>
      <c r="AT70" s="17"/>
      <c r="AU70" s="17"/>
      <c r="AV70" s="17"/>
      <c r="AW70" s="32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>
        <f t="shared" si="1"/>
        <v>0</v>
      </c>
    </row>
    <row r="71" spans="1:73" x14ac:dyDescent="0.25">
      <c r="A71" s="31">
        <v>62</v>
      </c>
      <c r="B71" s="17" t="s">
        <v>77</v>
      </c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20"/>
      <c r="AP71" s="20"/>
      <c r="AQ71" s="17"/>
      <c r="AR71" s="17"/>
      <c r="AS71" s="17"/>
      <c r="AT71" s="17"/>
      <c r="AU71" s="17"/>
      <c r="AV71" s="17"/>
      <c r="AW71" s="32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>
        <f t="shared" ref="BU71:BU77" si="2">D71+F71+H71+J71+L71+N71+P71+R71+T71+V71+X71+Z71+AB71+AJ71+AL71+AN71+AP71+AR71+AT71+AV71+AY71+BA71+BC71+BE71+BG71+BI71+BK71+BM71+BO71+BQ71+BT71</f>
        <v>0</v>
      </c>
    </row>
    <row r="72" spans="1:73" x14ac:dyDescent="0.25">
      <c r="A72" s="31">
        <v>63</v>
      </c>
      <c r="B72" s="17" t="s">
        <v>78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20"/>
      <c r="AP72" s="20"/>
      <c r="AQ72" s="17"/>
      <c r="AR72" s="17"/>
      <c r="AS72" s="17"/>
      <c r="AT72" s="17"/>
      <c r="AU72" s="17"/>
      <c r="AV72" s="17"/>
      <c r="AW72" s="32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>
        <f t="shared" si="2"/>
        <v>0</v>
      </c>
    </row>
    <row r="73" spans="1:73" x14ac:dyDescent="0.25">
      <c r="A73" s="31">
        <v>64</v>
      </c>
      <c r="B73" s="24" t="s">
        <v>79</v>
      </c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20"/>
      <c r="AP73" s="20"/>
      <c r="AQ73" s="17"/>
      <c r="AR73" s="17"/>
      <c r="AS73" s="17"/>
      <c r="AT73" s="17"/>
      <c r="AU73" s="17"/>
      <c r="AV73" s="17"/>
      <c r="AW73" s="32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>
        <f t="shared" si="2"/>
        <v>0</v>
      </c>
    </row>
    <row r="74" spans="1:73" x14ac:dyDescent="0.25">
      <c r="A74" s="31">
        <v>65</v>
      </c>
      <c r="B74" s="25" t="s">
        <v>85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20"/>
      <c r="AP74" s="20"/>
      <c r="AQ74" s="17"/>
      <c r="AR74" s="17"/>
      <c r="AS74" s="17"/>
      <c r="AT74" s="17"/>
      <c r="AU74" s="17"/>
      <c r="AV74" s="17"/>
      <c r="AW74" s="32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>
        <f t="shared" si="2"/>
        <v>0</v>
      </c>
    </row>
    <row r="75" spans="1:73" x14ac:dyDescent="0.25">
      <c r="A75" s="31">
        <v>66</v>
      </c>
      <c r="B75" s="25" t="s">
        <v>86</v>
      </c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20"/>
      <c r="AP75" s="20"/>
      <c r="AQ75" s="17"/>
      <c r="AR75" s="17"/>
      <c r="AS75" s="17"/>
      <c r="AT75" s="17"/>
      <c r="AU75" s="17"/>
      <c r="AV75" s="17"/>
      <c r="AW75" s="32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>
        <f t="shared" si="2"/>
        <v>0</v>
      </c>
    </row>
    <row r="76" spans="1:73" x14ac:dyDescent="0.25">
      <c r="A76" s="31">
        <v>67</v>
      </c>
      <c r="B76" s="25" t="s">
        <v>87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20"/>
      <c r="AP76" s="20"/>
      <c r="AQ76" s="17"/>
      <c r="AR76" s="17"/>
      <c r="AS76" s="17"/>
      <c r="AT76" s="17"/>
      <c r="AU76" s="17"/>
      <c r="AV76" s="17"/>
      <c r="AW76" s="32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>
        <f t="shared" si="2"/>
        <v>0</v>
      </c>
    </row>
    <row r="77" spans="1:73" x14ac:dyDescent="0.25">
      <c r="A77" s="31">
        <v>68</v>
      </c>
      <c r="B77" s="17" t="s">
        <v>73</v>
      </c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20"/>
      <c r="AP77" s="20"/>
      <c r="AQ77" s="17"/>
      <c r="AR77" s="17"/>
      <c r="AS77" s="17"/>
      <c r="AT77" s="17"/>
      <c r="AU77" s="17"/>
      <c r="AV77" s="17"/>
      <c r="AW77" s="32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>
        <f t="shared" si="2"/>
        <v>0</v>
      </c>
    </row>
    <row r="78" spans="1:73" ht="18.75" customHeight="1" x14ac:dyDescent="0.25">
      <c r="A78" s="32"/>
      <c r="B78" s="26" t="s">
        <v>6</v>
      </c>
      <c r="C78" s="17">
        <f t="shared" ref="C78:AH78" si="3">SUM(C10:C77)</f>
        <v>0</v>
      </c>
      <c r="D78" s="17">
        <f t="shared" si="3"/>
        <v>-7450884.4299999997</v>
      </c>
      <c r="E78" s="17">
        <f t="shared" si="3"/>
        <v>0</v>
      </c>
      <c r="F78" s="17">
        <f t="shared" si="3"/>
        <v>0</v>
      </c>
      <c r="G78" s="17">
        <f t="shared" si="3"/>
        <v>0</v>
      </c>
      <c r="H78" s="17">
        <f t="shared" si="3"/>
        <v>7443413.9299999997</v>
      </c>
      <c r="I78" s="17">
        <f t="shared" si="3"/>
        <v>0</v>
      </c>
      <c r="J78" s="17">
        <f t="shared" si="3"/>
        <v>-118</v>
      </c>
      <c r="K78" s="17">
        <f t="shared" si="3"/>
        <v>0</v>
      </c>
      <c r="L78" s="17">
        <f t="shared" si="3"/>
        <v>0</v>
      </c>
      <c r="M78" s="17">
        <f t="shared" si="3"/>
        <v>0</v>
      </c>
      <c r="N78" s="17">
        <f t="shared" si="3"/>
        <v>0</v>
      </c>
      <c r="O78" s="17">
        <f t="shared" si="3"/>
        <v>1</v>
      </c>
      <c r="P78" s="17">
        <f t="shared" si="3"/>
        <v>-1622247.12</v>
      </c>
      <c r="Q78" s="17">
        <f t="shared" si="3"/>
        <v>0</v>
      </c>
      <c r="R78" s="17">
        <f t="shared" si="3"/>
        <v>0</v>
      </c>
      <c r="S78" s="17">
        <f t="shared" si="3"/>
        <v>0</v>
      </c>
      <c r="T78" s="17">
        <f t="shared" si="3"/>
        <v>1621818</v>
      </c>
      <c r="U78" s="17">
        <f t="shared" si="3"/>
        <v>0</v>
      </c>
      <c r="V78" s="17">
        <f t="shared" si="3"/>
        <v>0</v>
      </c>
      <c r="W78" s="17">
        <f t="shared" si="3"/>
        <v>0</v>
      </c>
      <c r="X78" s="17">
        <f t="shared" si="3"/>
        <v>0</v>
      </c>
      <c r="Y78" s="17">
        <f t="shared" si="3"/>
        <v>0</v>
      </c>
      <c r="Z78" s="17">
        <f t="shared" si="3"/>
        <v>0</v>
      </c>
      <c r="AA78" s="32">
        <f t="shared" si="3"/>
        <v>-505</v>
      </c>
      <c r="AB78" s="17">
        <f t="shared" si="3"/>
        <v>-454499.99999999994</v>
      </c>
      <c r="AC78" s="17">
        <f t="shared" si="3"/>
        <v>0</v>
      </c>
      <c r="AD78" s="17">
        <f t="shared" si="3"/>
        <v>0</v>
      </c>
      <c r="AE78" s="17">
        <f t="shared" si="3"/>
        <v>0</v>
      </c>
      <c r="AF78" s="17">
        <f t="shared" si="3"/>
        <v>0</v>
      </c>
      <c r="AG78" s="17">
        <f t="shared" si="3"/>
        <v>0</v>
      </c>
      <c r="AH78" s="17">
        <f t="shared" si="3"/>
        <v>0</v>
      </c>
      <c r="AI78" s="17">
        <f t="shared" ref="AI78:BN78" si="4">SUM(AI10:AI77)</f>
        <v>0</v>
      </c>
      <c r="AJ78" s="17">
        <f t="shared" si="4"/>
        <v>0</v>
      </c>
      <c r="AK78" s="17">
        <f t="shared" si="4"/>
        <v>0</v>
      </c>
      <c r="AL78" s="17">
        <f t="shared" si="4"/>
        <v>0</v>
      </c>
      <c r="AM78" s="17">
        <f t="shared" si="4"/>
        <v>0</v>
      </c>
      <c r="AN78" s="17">
        <f t="shared" si="4"/>
        <v>8017.62</v>
      </c>
      <c r="AO78" s="17">
        <f t="shared" si="4"/>
        <v>0</v>
      </c>
      <c r="AP78" s="17">
        <f t="shared" si="4"/>
        <v>0</v>
      </c>
      <c r="AQ78" s="17">
        <f t="shared" si="4"/>
        <v>0</v>
      </c>
      <c r="AR78" s="17">
        <f t="shared" si="4"/>
        <v>0</v>
      </c>
      <c r="AS78" s="32">
        <f t="shared" si="4"/>
        <v>300</v>
      </c>
      <c r="AT78" s="17">
        <f t="shared" si="4"/>
        <v>354750</v>
      </c>
      <c r="AU78" s="17">
        <f t="shared" si="4"/>
        <v>0</v>
      </c>
      <c r="AV78" s="17">
        <f t="shared" si="4"/>
        <v>0</v>
      </c>
      <c r="AW78" s="32">
        <f t="shared" si="4"/>
        <v>-300</v>
      </c>
      <c r="AX78" s="17">
        <f t="shared" si="4"/>
        <v>0</v>
      </c>
      <c r="AY78" s="17">
        <f t="shared" si="4"/>
        <v>99750</v>
      </c>
      <c r="AZ78" s="17">
        <f t="shared" si="4"/>
        <v>0</v>
      </c>
      <c r="BA78" s="17">
        <f t="shared" si="4"/>
        <v>0</v>
      </c>
      <c r="BB78" s="17">
        <f t="shared" si="4"/>
        <v>0</v>
      </c>
      <c r="BC78" s="17">
        <f t="shared" si="4"/>
        <v>0</v>
      </c>
      <c r="BD78" s="17">
        <f t="shared" si="4"/>
        <v>0</v>
      </c>
      <c r="BE78" s="17">
        <f t="shared" si="4"/>
        <v>0</v>
      </c>
      <c r="BF78" s="17">
        <f t="shared" si="4"/>
        <v>0</v>
      </c>
      <c r="BG78" s="17">
        <f t="shared" si="4"/>
        <v>0</v>
      </c>
      <c r="BH78" s="17">
        <f t="shared" si="4"/>
        <v>0</v>
      </c>
      <c r="BI78" s="17">
        <f t="shared" si="4"/>
        <v>0</v>
      </c>
      <c r="BJ78" s="17">
        <f t="shared" si="4"/>
        <v>0</v>
      </c>
      <c r="BK78" s="17">
        <f t="shared" si="4"/>
        <v>0</v>
      </c>
      <c r="BL78" s="17">
        <f t="shared" si="4"/>
        <v>0</v>
      </c>
      <c r="BM78" s="17">
        <f t="shared" si="4"/>
        <v>0</v>
      </c>
      <c r="BN78" s="17">
        <f t="shared" si="4"/>
        <v>0</v>
      </c>
      <c r="BO78" s="17">
        <f t="shared" ref="BO78:BT78" si="5">SUM(BO10:BO77)</f>
        <v>0</v>
      </c>
      <c r="BP78" s="17">
        <f t="shared" si="5"/>
        <v>0</v>
      </c>
      <c r="BQ78" s="17">
        <f t="shared" si="5"/>
        <v>0</v>
      </c>
      <c r="BR78" s="17">
        <f t="shared" si="5"/>
        <v>0</v>
      </c>
      <c r="BS78" s="17">
        <f t="shared" si="5"/>
        <v>0</v>
      </c>
      <c r="BT78" s="17">
        <f t="shared" si="5"/>
        <v>0</v>
      </c>
      <c r="BU78" s="17">
        <f>SUM(BU10:BU77)</f>
        <v>-4.0745362639427185E-10</v>
      </c>
    </row>
  </sheetData>
  <customSheetViews>
    <customSheetView guid="{C7241C17-BC20-4AA6-BF12-8BC0723ABFCD}" scale="60" hiddenColumns="1">
      <pane xSplit="2" ySplit="6" topLeftCell="BK36" activePane="bottomRight" state="frozen"/>
      <selection pane="bottomRight" activeCell="BP53" sqref="BP53"/>
      <pageMargins left="0.7" right="0.7" top="0.75" bottom="0.75" header="0.3" footer="0.3"/>
      <pageSetup paperSize="9" orientation="portrait" r:id="rId1"/>
    </customSheetView>
    <customSheetView guid="{43FB4BE2-428C-4FEA-9690-BFAEC384AE1A}" scale="70" hiddenColumns="1">
      <pane xSplit="2" ySplit="6" topLeftCell="Q44" activePane="bottomRight" state="frozen"/>
      <selection pane="bottomRight" activeCell="W81" sqref="W81:X81"/>
      <pageMargins left="0.7" right="0.7" top="0.75" bottom="0.75" header="0.3" footer="0.3"/>
      <pageSetup paperSize="9" orientation="portrait" r:id="rId2"/>
    </customSheetView>
  </customSheetViews>
  <mergeCells count="39">
    <mergeCell ref="C5:BU5"/>
    <mergeCell ref="AS8:AT8"/>
    <mergeCell ref="AW7:AY8"/>
    <mergeCell ref="Y7:AV7"/>
    <mergeCell ref="AU8:AV8"/>
    <mergeCell ref="AC8:AJ8"/>
    <mergeCell ref="AQ8:AR8"/>
    <mergeCell ref="AA8:AB8"/>
    <mergeCell ref="M8:N8"/>
    <mergeCell ref="BP7:BQ8"/>
    <mergeCell ref="BU7:BU8"/>
    <mergeCell ref="BN7:BO8"/>
    <mergeCell ref="BL8:BM8"/>
    <mergeCell ref="AZ7:BM7"/>
    <mergeCell ref="AK8:AL8"/>
    <mergeCell ref="AZ8:BA8"/>
    <mergeCell ref="A7:A9"/>
    <mergeCell ref="B7:B9"/>
    <mergeCell ref="K8:L8"/>
    <mergeCell ref="W8:X8"/>
    <mergeCell ref="Y8:Z8"/>
    <mergeCell ref="O7:X7"/>
    <mergeCell ref="C7:N7"/>
    <mergeCell ref="C8:D8"/>
    <mergeCell ref="E8:F8"/>
    <mergeCell ref="G8:H8"/>
    <mergeCell ref="S8:T8"/>
    <mergeCell ref="Q8:R8"/>
    <mergeCell ref="O8:P8"/>
    <mergeCell ref="U8:V8"/>
    <mergeCell ref="I8:J8"/>
    <mergeCell ref="AO8:AP8"/>
    <mergeCell ref="AM8:AN8"/>
    <mergeCell ref="BJ8:BK8"/>
    <mergeCell ref="BR7:BT8"/>
    <mergeCell ref="BH8:BI8"/>
    <mergeCell ref="BB8:BC8"/>
    <mergeCell ref="BD8:BE8"/>
    <mergeCell ref="BF8:BG8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52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cp:lastPrinted>2023-01-31T12:49:36Z</cp:lastPrinted>
  <dcterms:created xsi:type="dcterms:W3CDTF">2022-01-26T07:13:45Z</dcterms:created>
  <dcterms:modified xsi:type="dcterms:W3CDTF">2023-02-03T08:03:11Z</dcterms:modified>
</cp:coreProperties>
</file>